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570" windowWidth="13335" windowHeight="7395"/>
  </bookViews>
  <sheets>
    <sheet name="1 кв 2022" sheetId="4" r:id="rId1"/>
    <sheet name="Лист2" sheetId="2" r:id="rId2"/>
    <sheet name="Лист3" sheetId="3" r:id="rId3"/>
  </sheets>
  <definedNames>
    <definedName name="_xlnm.Print_Area" localSheetId="0">'1 кв 2022'!$A$1:$D$81</definedName>
  </definedNames>
  <calcPr calcId="145621"/>
</workbook>
</file>

<file path=xl/calcChain.xml><?xml version="1.0" encoding="utf-8"?>
<calcChain xmlns="http://schemas.openxmlformats.org/spreadsheetml/2006/main">
  <c r="D61" i="4" l="1"/>
  <c r="D81" i="4"/>
  <c r="D74" i="4"/>
  <c r="D21" i="4"/>
  <c r="D79" i="4" l="1"/>
  <c r="D66" i="4"/>
  <c r="D49" i="4"/>
  <c r="D47" i="4"/>
  <c r="D45" i="4"/>
  <c r="D43" i="4"/>
  <c r="D41" i="4"/>
  <c r="D40" i="4" s="1"/>
  <c r="D25" i="4"/>
  <c r="D38" i="4" l="1"/>
  <c r="D36" i="4"/>
  <c r="D31" i="4"/>
  <c r="D35" i="4" l="1"/>
  <c r="D29" i="4" l="1"/>
  <c r="D27" i="4"/>
  <c r="D23" i="4"/>
  <c r="D20" i="4"/>
  <c r="D17" i="4"/>
  <c r="D15" i="4"/>
  <c r="D14" i="4" l="1"/>
  <c r="D59" i="4" l="1"/>
  <c r="D57" i="4"/>
  <c r="D56" i="4" l="1"/>
  <c r="D12" i="4"/>
  <c r="D62" i="4" l="1"/>
  <c r="D54" i="4" l="1"/>
  <c r="D52" i="4"/>
  <c r="D51" i="4" l="1"/>
  <c r="D77" i="4" l="1"/>
  <c r="D75" i="4"/>
  <c r="D72" i="4"/>
  <c r="D70" i="4"/>
  <c r="D68" i="4"/>
  <c r="D64" i="4"/>
  <c r="D33" i="4"/>
  <c r="D19" i="4" s="1"/>
  <c r="D10" i="4"/>
  <c r="D9" i="4" l="1"/>
</calcChain>
</file>

<file path=xl/sharedStrings.xml><?xml version="1.0" encoding="utf-8"?>
<sst xmlns="http://schemas.openxmlformats.org/spreadsheetml/2006/main" count="120" uniqueCount="92">
  <si>
    <t>Наименование</t>
  </si>
  <si>
    <t xml:space="preserve">  Целевая статья</t>
  </si>
  <si>
    <t>Вид расходов</t>
  </si>
  <si>
    <t>Муниципальная программа «Обеспечение первичных мер пожарной безопасности в границах населенных пунктов и осуществление  мероприятий по обеспечению безопасности людей на водных объектах»</t>
  </si>
  <si>
    <t>Мероприятия по обеспечению безопасности граждан на водных объектах</t>
  </si>
  <si>
    <t>Закупка товаров, работ, услуг для государственных (муниципальных) нужд</t>
  </si>
  <si>
    <t>Мероприятия по обеспечению первичных мер пожарной безопасности в границах населенных пунктов, расположенных на территории поселения</t>
  </si>
  <si>
    <t>Осуществление мероприятий по озеленению территории поселения</t>
  </si>
  <si>
    <t>Мероприятия  по организации и содержанию мест захоронения</t>
  </si>
  <si>
    <t>Межбюджетные трансферты</t>
  </si>
  <si>
    <t>Непрограммные расходы</t>
  </si>
  <si>
    <t>Осуществление первичного воинского учета на территориях, где отсутствуют военные комиссариаты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</si>
  <si>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</si>
  <si>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Глава муниципального образования</t>
  </si>
  <si>
    <t>Центральный аппарат</t>
  </si>
  <si>
    <t>Иные бюджетные ассигнования</t>
  </si>
  <si>
    <t>Другие общегосударственные вопросы</t>
  </si>
  <si>
    <t>Всего</t>
  </si>
  <si>
    <t>Муниципальная программа «Развитие дорожного хозяйства в Приволжском сельском поселении»</t>
  </si>
  <si>
    <t>Муниципальная программа «Жилищно – коммунальное хозяйство в Приволжском сельском поселении»</t>
  </si>
  <si>
    <t>Мероприятие по содержанию и ремонту муниципального жилищного фонда</t>
  </si>
  <si>
    <t>Мероприятия по организации и содержанию прочих объектов благоустройства</t>
  </si>
  <si>
    <t>Муниципальная программа «Развитие культуры, физической культуры, спорта и молодежной политики в Приволжском сельском поселении»</t>
  </si>
  <si>
    <t xml:space="preserve">Резервный фонд </t>
  </si>
  <si>
    <t>Социальное обеспечение и иные выплаты населению</t>
  </si>
  <si>
    <t>Государственная поддержка неработающих пенсионеров</t>
  </si>
  <si>
    <t xml:space="preserve">01 0 00 00000 </t>
  </si>
  <si>
    <t>04 0 00 00000</t>
  </si>
  <si>
    <t>05 0 00 00000</t>
  </si>
  <si>
    <t>02 0 01 20030</t>
  </si>
  <si>
    <t>01 0 01 20010</t>
  </si>
  <si>
    <t>Содержание автомобильных дорог между населенными пунктами (по заключённому соглашению)</t>
  </si>
  <si>
    <t>03 0 02 20050</t>
  </si>
  <si>
    <t>02 0 01 40940</t>
  </si>
  <si>
    <t>03 0 01 20040</t>
  </si>
  <si>
    <t>03 0 03 20060</t>
  </si>
  <si>
    <t>03 0 04 20070</t>
  </si>
  <si>
    <t>03 0 05 40850</t>
  </si>
  <si>
    <t>03 0 00 00000</t>
  </si>
  <si>
    <t>02 0 00 00000</t>
  </si>
  <si>
    <t>03 0 06 20090</t>
  </si>
  <si>
    <t>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и спортивных мероприятий поселения</t>
  </si>
  <si>
    <t>04 0 01 20100</t>
  </si>
  <si>
    <t>04 0 03 20120</t>
  </si>
  <si>
    <t>04 0 05 20140</t>
  </si>
  <si>
    <t>05 0 00 51180</t>
  </si>
  <si>
    <t>05 0 00 20160</t>
  </si>
  <si>
    <t>05 0 00 20170</t>
  </si>
  <si>
    <t>05 0 00 20190</t>
  </si>
  <si>
    <t>05 0 00 20200</t>
  </si>
  <si>
    <t>Иные межбюджетные трансферты по заключенному соглашению по исполнению казначейской системы исполнения бюджета (расходы на оплату труда)</t>
  </si>
  <si>
    <t>Иные межбюджетные трансферты по заключенному соглашению по исполнению казначейской системы исполнения бюджета (оплата программ)</t>
  </si>
  <si>
    <t>05 0 00 20210</t>
  </si>
  <si>
    <t>05 0 00 20180</t>
  </si>
  <si>
    <t>01 0 02 20020</t>
  </si>
  <si>
    <t>05 0 00 20220</t>
  </si>
  <si>
    <t>Муниципальная программа "Эффективная власть в Приволжском сельском поселении"</t>
  </si>
  <si>
    <t>Развитие муниципальной службы в Приволжском сельском поселении</t>
  </si>
  <si>
    <t>Повышение эффективности использования муниципального имущества</t>
  </si>
  <si>
    <t>08 0 00 00000</t>
  </si>
  <si>
    <t>08 0 01 20410</t>
  </si>
  <si>
    <t>08 0 02 20420</t>
  </si>
  <si>
    <t>Обеспечение территориальной доступности товаров для сельского населения путем оказания государственной поддержки</t>
  </si>
  <si>
    <t>Субсидия на реализацию мероприятий по возмещению части затрат  организациям любых форм собственности и индивидуальным препринимателям, занимающимся доставкой товаров в отдаленные сельские населенные пункты</t>
  </si>
  <si>
    <t>09 0 00 00000</t>
  </si>
  <si>
    <t>09 0 01 21830</t>
  </si>
  <si>
    <t>09 0 01 72880</t>
  </si>
  <si>
    <t>Муниципальная программа "Развитие субъектов малого и среднего предпринимательства и потребительского рынка Приволжского сельского поселения»</t>
  </si>
  <si>
    <t>Мероприятия по ремонту и содержанию уличного освещения</t>
  </si>
  <si>
    <t>Мероприятия по ремонту и содержанию колодцев (по заключенному соглашению)</t>
  </si>
  <si>
    <t>Приволжского сельского поселения</t>
  </si>
  <si>
    <t>Приложение № 2</t>
  </si>
  <si>
    <t>Муниципальная программа «Комплексное развитие сельских территорий   Приволжского сельского поселения на 2021-2023 годы»</t>
  </si>
  <si>
    <t>Софинансирование к субсидии на комплексное развитие сельских территорий (обустройство зон отдыха и площадок ТКО)</t>
  </si>
  <si>
    <t>03 0 04 25760</t>
  </si>
  <si>
    <t>Софинансирование к субсидии на комплексное развитие сельских территорий (колодцы)</t>
  </si>
  <si>
    <t>03 0 05 25760</t>
  </si>
  <si>
    <t>Исполнено                     (руб.)</t>
  </si>
  <si>
    <t>Содержание автомобильных дорог внутри населенных пунктов (по заключённому соглашению)</t>
  </si>
  <si>
    <t>Осуществление мероприятий по борьбе с борщевиком Сосновского</t>
  </si>
  <si>
    <t>03 0 02 71810</t>
  </si>
  <si>
    <t xml:space="preserve">Организация и осуществление мероприятий по работе с детьми и молодежью, участие в реализации молодежной политики, разработка и реализация мер по обеспечению и защите прав и законных интересов молодежи, разработка и реализация муниципальных программ по основным направлениям реализации молодежной политики, организация и осуществление мониторинга реализации молодежной политики в поселении
</t>
  </si>
  <si>
    <t>Организация и осуществление мероприятий по работе с детьми и молодежью в поселении (в соответствии с заключенным соглашением прошлого периода)</t>
  </si>
  <si>
    <t>04 0 01 21100</t>
  </si>
  <si>
    <t>Создание условий для организации досуга и обеспечения жителей поселения услугами организаций культуры</t>
  </si>
  <si>
    <t>Создание условий для обеспечения жителей поселения услугами организации культуры (в соответствии с заключенным соглашением прошлого периода)</t>
  </si>
  <si>
    <t>04 0 03 21120</t>
  </si>
  <si>
    <t>Иные межбюджетные трансферты по заключенному Соглашению по исполнению полномочий в части осуществления дорожной деятельности (оплата труда работника ЖКХ)</t>
  </si>
  <si>
    <t>05 0 00 20230</t>
  </si>
  <si>
    <t>Исполнение расходов бюджета Приволжского сельского поселения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за 1 квартал 2025 года</t>
  </si>
  <si>
    <t>к постановлению Администрации</t>
  </si>
  <si>
    <t xml:space="preserve">                                 от 25.04.2025 №   67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</si>
</sst>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0" xfId="0" applyFill="1"/>
    <xf numFmtId="0" fontId="1" fillId="0" borderId="0" xfId="0" applyFont="1" applyFill="1" applyAlignment="1">
      <alignment horizontal="right"/>
    </xf>
    <xf numFmtId="0" fontId="1" fillId="0" borderId="0" xfId="0" applyFont="1" applyFill="1"/>
    <xf numFmtId="0" fontId="2" fillId="0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horizontal="center" wrapText="1"/>
    </xf>
    <xf numFmtId="2" fontId="4" fillId="0" borderId="1" xfId="0" applyNumberFormat="1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vertical="top" wrapText="1"/>
    </xf>
    <xf numFmtId="2" fontId="2" fillId="0" borderId="1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wrapText="1"/>
    </xf>
    <xf numFmtId="0" fontId="4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wrapText="1"/>
    </xf>
    <xf numFmtId="0" fontId="7" fillId="0" borderId="1" xfId="0" applyFont="1" applyFill="1" applyBorder="1" applyAlignment="1">
      <alignment vertical="top" wrapText="1"/>
    </xf>
    <xf numFmtId="0" fontId="7" fillId="0" borderId="1" xfId="0" applyFont="1" applyFill="1" applyBorder="1" applyAlignment="1">
      <alignment horizontal="center" vertical="top" wrapText="1"/>
    </xf>
    <xf numFmtId="4" fontId="7" fillId="0" borderId="1" xfId="0" applyNumberFormat="1" applyFont="1" applyFill="1" applyBorder="1" applyAlignment="1">
      <alignment horizontal="center" wrapText="1"/>
    </xf>
    <xf numFmtId="4" fontId="7" fillId="0" borderId="1" xfId="0" applyNumberFormat="1" applyFont="1" applyFill="1" applyBorder="1" applyAlignment="1">
      <alignment horizontal="center" vertical="top" wrapText="1"/>
    </xf>
    <xf numFmtId="4" fontId="6" fillId="0" borderId="1" xfId="0" applyNumberFormat="1" applyFont="1" applyFill="1" applyBorder="1" applyAlignment="1">
      <alignment horizontal="center" vertical="top" wrapText="1"/>
    </xf>
    <xf numFmtId="4" fontId="9" fillId="0" borderId="0" xfId="0" applyNumberFormat="1" applyFont="1" applyFill="1"/>
    <xf numFmtId="14" fontId="2" fillId="0" borderId="1" xfId="0" applyNumberFormat="1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center" vertical="top" wrapText="1"/>
    </xf>
    <xf numFmtId="4" fontId="0" fillId="0" borderId="0" xfId="0" applyNumberFormat="1" applyFont="1" applyFill="1"/>
    <xf numFmtId="2" fontId="7" fillId="0" borderId="1" xfId="0" applyNumberFormat="1" applyFont="1" applyFill="1" applyBorder="1" applyAlignment="1">
      <alignment horizontal="center" wrapText="1"/>
    </xf>
    <xf numFmtId="0" fontId="8" fillId="0" borderId="1" xfId="0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wrapText="1"/>
    </xf>
    <xf numFmtId="0" fontId="8" fillId="0" borderId="1" xfId="0" applyFont="1" applyFill="1" applyBorder="1" applyAlignment="1">
      <alignment horizontal="center" wrapText="1"/>
    </xf>
    <xf numFmtId="0" fontId="10" fillId="0" borderId="1" xfId="0" applyFont="1" applyFill="1" applyBorder="1" applyAlignment="1">
      <alignment wrapText="1"/>
    </xf>
    <xf numFmtId="4" fontId="0" fillId="0" borderId="0" xfId="0" applyNumberFormat="1" applyFill="1"/>
    <xf numFmtId="4" fontId="8" fillId="0" borderId="1" xfId="0" applyNumberFormat="1" applyFont="1" applyFill="1" applyBorder="1" applyAlignment="1">
      <alignment horizontal="center" wrapText="1"/>
    </xf>
    <xf numFmtId="4" fontId="8" fillId="0" borderId="1" xfId="0" applyNumberFormat="1" applyFont="1" applyFill="1" applyBorder="1" applyAlignment="1">
      <alignment horizontal="center" vertical="top" wrapText="1"/>
    </xf>
    <xf numFmtId="4" fontId="6" fillId="0" borderId="1" xfId="0" applyNumberFormat="1" applyFont="1" applyFill="1" applyBorder="1" applyAlignment="1">
      <alignment horizontal="center" wrapText="1"/>
    </xf>
    <xf numFmtId="4" fontId="10" fillId="0" borderId="1" xfId="0" applyNumberFormat="1" applyFont="1" applyFill="1" applyBorder="1" applyAlignment="1">
      <alignment horizontal="center" wrapText="1"/>
    </xf>
    <xf numFmtId="0" fontId="0" fillId="0" borderId="0" xfId="0" applyAlignment="1">
      <alignment horizontal="left"/>
    </xf>
    <xf numFmtId="4" fontId="2" fillId="0" borderId="1" xfId="0" applyNumberFormat="1" applyFont="1" applyFill="1" applyBorder="1" applyAlignment="1">
      <alignment horizontal="center" wrapText="1"/>
    </xf>
    <xf numFmtId="4" fontId="5" fillId="0" borderId="1" xfId="0" applyNumberFormat="1" applyFont="1" applyFill="1" applyBorder="1" applyAlignment="1">
      <alignment horizontal="center" wrapText="1"/>
    </xf>
    <xf numFmtId="0" fontId="9" fillId="0" borderId="0" xfId="0" applyFont="1" applyFill="1" applyAlignment="1">
      <alignment horizontal="left"/>
    </xf>
    <xf numFmtId="0" fontId="3" fillId="0" borderId="1" xfId="0" applyFont="1" applyFill="1" applyBorder="1" applyAlignment="1">
      <alignment horizontal="center" wrapText="1"/>
    </xf>
    <xf numFmtId="0" fontId="2" fillId="2" borderId="1" xfId="0" applyFont="1" applyFill="1" applyBorder="1" applyAlignment="1">
      <alignment wrapText="1"/>
    </xf>
    <xf numFmtId="0" fontId="5" fillId="2" borderId="1" xfId="0" applyFont="1" applyFill="1" applyBorder="1" applyAlignment="1">
      <alignment wrapText="1"/>
    </xf>
    <xf numFmtId="2" fontId="2" fillId="2" borderId="1" xfId="0" applyNumberFormat="1" applyFont="1" applyFill="1" applyBorder="1" applyAlignment="1">
      <alignment horizontal="center" wrapText="1"/>
    </xf>
    <xf numFmtId="4" fontId="5" fillId="2" borderId="1" xfId="0" applyNumberFormat="1" applyFont="1" applyFill="1" applyBorder="1" applyAlignment="1">
      <alignment horizontal="center" wrapText="1"/>
    </xf>
    <xf numFmtId="4" fontId="7" fillId="2" borderId="1" xfId="0" applyNumberFormat="1" applyFont="1" applyFill="1" applyBorder="1" applyAlignment="1">
      <alignment horizontal="center" wrapText="1"/>
    </xf>
    <xf numFmtId="4" fontId="8" fillId="2" borderId="1" xfId="0" applyNumberFormat="1" applyFont="1" applyFill="1" applyBorder="1" applyAlignment="1">
      <alignment horizontal="center" wrapText="1"/>
    </xf>
    <xf numFmtId="4" fontId="2" fillId="2" borderId="1" xfId="0" applyNumberFormat="1" applyFont="1" applyFill="1" applyBorder="1" applyAlignment="1">
      <alignment horizontal="center" wrapText="1"/>
    </xf>
    <xf numFmtId="0" fontId="7" fillId="0" borderId="1" xfId="0" applyFont="1" applyFill="1" applyBorder="1" applyAlignment="1">
      <alignment wrapText="1"/>
    </xf>
    <xf numFmtId="0" fontId="7" fillId="0" borderId="1" xfId="0" applyFont="1" applyFill="1" applyBorder="1" applyAlignment="1">
      <alignment horizontal="center" wrapText="1"/>
    </xf>
    <xf numFmtId="0" fontId="8" fillId="0" borderId="1" xfId="0" applyFont="1" applyFill="1" applyBorder="1" applyAlignment="1">
      <alignment vertical="top" wrapText="1"/>
    </xf>
    <xf numFmtId="2" fontId="12" fillId="0" borderId="1" xfId="0" applyNumberFormat="1" applyFont="1" applyFill="1" applyBorder="1" applyAlignment="1">
      <alignment horizontal="center" wrapText="1"/>
    </xf>
    <xf numFmtId="0" fontId="2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horizontal="center" wrapText="1"/>
    </xf>
    <xf numFmtId="0" fontId="5" fillId="2" borderId="1" xfId="0" applyFont="1" applyFill="1" applyBorder="1" applyAlignment="1">
      <alignment horizontal="center" vertical="top" wrapText="1"/>
    </xf>
    <xf numFmtId="4" fontId="7" fillId="2" borderId="1" xfId="0" applyNumberFormat="1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vertical="top" wrapText="1"/>
    </xf>
    <xf numFmtId="4" fontId="8" fillId="2" borderId="1" xfId="0" applyNumberFormat="1" applyFont="1" applyFill="1" applyBorder="1" applyAlignment="1">
      <alignment horizontal="center" vertical="top" wrapText="1"/>
    </xf>
    <xf numFmtId="0" fontId="9" fillId="0" borderId="0" xfId="0" applyFont="1" applyFill="1" applyAlignment="1">
      <alignment horizontal="right"/>
    </xf>
    <xf numFmtId="0" fontId="0" fillId="0" borderId="0" xfId="0" applyAlignment="1">
      <alignment horizontal="right"/>
    </xf>
    <xf numFmtId="0" fontId="2" fillId="0" borderId="2" xfId="0" applyFont="1" applyFill="1" applyBorder="1" applyAlignment="1">
      <alignment horizontal="center" wrapText="1"/>
    </xf>
    <xf numFmtId="0" fontId="2" fillId="0" borderId="3" xfId="0" applyFont="1" applyFill="1" applyBorder="1" applyAlignment="1">
      <alignment horizontal="center" wrapText="1"/>
    </xf>
    <xf numFmtId="0" fontId="11" fillId="0" borderId="0" xfId="0" applyFont="1" applyFill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5"/>
  <sheetViews>
    <sheetView tabSelected="1" view="pageBreakPreview" zoomScale="120" zoomScaleNormal="100" zoomScaleSheetLayoutView="120" workbookViewId="0">
      <selection activeCell="A5" sqref="A5"/>
    </sheetView>
  </sheetViews>
  <sheetFormatPr defaultRowHeight="15" x14ac:dyDescent="0.25"/>
  <cols>
    <col min="1" max="1" width="66.28515625" style="1" customWidth="1"/>
    <col min="2" max="2" width="12.5703125" style="1" customWidth="1"/>
    <col min="3" max="3" width="9.140625" style="1" customWidth="1"/>
    <col min="4" max="4" width="14.85546875" style="1" customWidth="1"/>
    <col min="5" max="5" width="15.85546875" style="22" customWidth="1"/>
    <col min="6" max="6" width="17.5703125" style="1" customWidth="1"/>
    <col min="7" max="7" width="9.140625" style="1"/>
    <col min="8" max="8" width="19" style="1" customWidth="1"/>
    <col min="9" max="16384" width="9.140625" style="1"/>
  </cols>
  <sheetData>
    <row r="1" spans="1:4" ht="15.75" x14ac:dyDescent="0.25">
      <c r="A1" s="2"/>
      <c r="B1" s="39"/>
      <c r="C1" s="36"/>
      <c r="D1" s="36"/>
    </row>
    <row r="2" spans="1:4" ht="14.25" customHeight="1" x14ac:dyDescent="0.25">
      <c r="A2" s="2"/>
      <c r="B2" s="58" t="s">
        <v>71</v>
      </c>
      <c r="C2" s="59"/>
      <c r="D2" s="59"/>
    </row>
    <row r="3" spans="1:4" ht="14.25" customHeight="1" x14ac:dyDescent="0.25">
      <c r="A3" s="2"/>
      <c r="B3" s="58" t="s">
        <v>90</v>
      </c>
      <c r="C3" s="59"/>
      <c r="D3" s="59"/>
    </row>
    <row r="4" spans="1:4" ht="14.25" customHeight="1" x14ac:dyDescent="0.25">
      <c r="A4" s="2"/>
      <c r="B4" s="58" t="s">
        <v>70</v>
      </c>
      <c r="C4" s="59"/>
      <c r="D4" s="59"/>
    </row>
    <row r="5" spans="1:4" ht="16.5" customHeight="1" x14ac:dyDescent="0.25">
      <c r="A5" s="2"/>
      <c r="B5" s="58" t="s">
        <v>91</v>
      </c>
      <c r="C5" s="58"/>
      <c r="D5" s="58"/>
    </row>
    <row r="6" spans="1:4" ht="58.5" customHeight="1" x14ac:dyDescent="0.25">
      <c r="A6" s="62" t="s">
        <v>89</v>
      </c>
      <c r="B6" s="62"/>
      <c r="C6" s="62"/>
      <c r="D6" s="62"/>
    </row>
    <row r="7" spans="1:4" ht="15" customHeight="1" x14ac:dyDescent="0.25">
      <c r="A7" s="60" t="s">
        <v>0</v>
      </c>
      <c r="B7" s="60" t="s">
        <v>1</v>
      </c>
      <c r="C7" s="60" t="s">
        <v>2</v>
      </c>
      <c r="D7" s="60" t="s">
        <v>77</v>
      </c>
    </row>
    <row r="8" spans="1:4" ht="13.5" customHeight="1" x14ac:dyDescent="0.25">
      <c r="A8" s="61"/>
      <c r="B8" s="61"/>
      <c r="C8" s="61"/>
      <c r="D8" s="61"/>
    </row>
    <row r="9" spans="1:4" ht="40.5" customHeight="1" x14ac:dyDescent="0.25">
      <c r="A9" s="5" t="s">
        <v>3</v>
      </c>
      <c r="B9" s="6" t="s">
        <v>26</v>
      </c>
      <c r="C9" s="4"/>
      <c r="D9" s="34">
        <f>D10+D12</f>
        <v>65000</v>
      </c>
    </row>
    <row r="10" spans="1:4" ht="25.5" x14ac:dyDescent="0.25">
      <c r="A10" s="7" t="s">
        <v>6</v>
      </c>
      <c r="B10" s="23" t="s">
        <v>30</v>
      </c>
      <c r="C10" s="4"/>
      <c r="D10" s="19">
        <f>D11</f>
        <v>65000</v>
      </c>
    </row>
    <row r="11" spans="1:4" x14ac:dyDescent="0.25">
      <c r="A11" s="8" t="s">
        <v>5</v>
      </c>
      <c r="B11" s="4"/>
      <c r="C11" s="9">
        <v>200</v>
      </c>
      <c r="D11" s="32">
        <v>65000</v>
      </c>
    </row>
    <row r="12" spans="1:4" x14ac:dyDescent="0.25">
      <c r="A12" s="7" t="s">
        <v>4</v>
      </c>
      <c r="B12" s="23" t="s">
        <v>54</v>
      </c>
      <c r="C12" s="4"/>
      <c r="D12" s="19">
        <f>D13</f>
        <v>0</v>
      </c>
    </row>
    <row r="13" spans="1:4" x14ac:dyDescent="0.25">
      <c r="A13" s="8" t="s">
        <v>5</v>
      </c>
      <c r="B13" s="6"/>
      <c r="C13" s="9">
        <v>200</v>
      </c>
      <c r="D13" s="32">
        <v>0</v>
      </c>
    </row>
    <row r="14" spans="1:4" ht="24.75" customHeight="1" x14ac:dyDescent="0.25">
      <c r="A14" s="5" t="s">
        <v>18</v>
      </c>
      <c r="B14" s="10" t="s">
        <v>39</v>
      </c>
      <c r="C14" s="4"/>
      <c r="D14" s="34">
        <f>D15+D17</f>
        <v>1123527.69</v>
      </c>
    </row>
    <row r="15" spans="1:4" ht="25.5" x14ac:dyDescent="0.25">
      <c r="A15" s="7" t="s">
        <v>78</v>
      </c>
      <c r="B15" s="23" t="s">
        <v>29</v>
      </c>
      <c r="C15" s="11"/>
      <c r="D15" s="37">
        <f>D16</f>
        <v>893328.9</v>
      </c>
    </row>
    <row r="16" spans="1:4" x14ac:dyDescent="0.25">
      <c r="A16" s="8" t="s">
        <v>5</v>
      </c>
      <c r="B16" s="12"/>
      <c r="C16" s="9">
        <v>200</v>
      </c>
      <c r="D16" s="38">
        <v>893328.9</v>
      </c>
    </row>
    <row r="17" spans="1:6" ht="17.25" customHeight="1" x14ac:dyDescent="0.25">
      <c r="A17" s="7" t="s">
        <v>31</v>
      </c>
      <c r="B17" s="4" t="s">
        <v>33</v>
      </c>
      <c r="C17" s="13"/>
      <c r="D17" s="37">
        <f>D18</f>
        <v>230198.79</v>
      </c>
    </row>
    <row r="18" spans="1:6" ht="17.25" customHeight="1" x14ac:dyDescent="0.25">
      <c r="A18" s="8" t="s">
        <v>5</v>
      </c>
      <c r="B18" s="12"/>
      <c r="C18" s="9">
        <v>200</v>
      </c>
      <c r="D18" s="38">
        <v>230198.79</v>
      </c>
      <c r="F18" s="22"/>
    </row>
    <row r="19" spans="1:6" ht="27" x14ac:dyDescent="0.25">
      <c r="A19" s="5" t="s">
        <v>19</v>
      </c>
      <c r="B19" s="10" t="s">
        <v>38</v>
      </c>
      <c r="C19" s="13"/>
      <c r="D19" s="34">
        <f>D31+D33+D20+D23+D27+D29</f>
        <v>1273285.8699999999</v>
      </c>
    </row>
    <row r="20" spans="1:6" x14ac:dyDescent="0.25">
      <c r="A20" s="7" t="s">
        <v>68</v>
      </c>
      <c r="B20" s="4" t="s">
        <v>34</v>
      </c>
      <c r="C20" s="4"/>
      <c r="D20" s="37">
        <f>D21+D22</f>
        <v>863819.66999999993</v>
      </c>
    </row>
    <row r="21" spans="1:6" x14ac:dyDescent="0.25">
      <c r="A21" s="8" t="s">
        <v>5</v>
      </c>
      <c r="B21" s="4"/>
      <c r="C21" s="9">
        <v>200</v>
      </c>
      <c r="D21" s="38">
        <f>161636+700603.6</f>
        <v>862239.6</v>
      </c>
    </row>
    <row r="22" spans="1:6" x14ac:dyDescent="0.25">
      <c r="A22" s="8" t="s">
        <v>15</v>
      </c>
      <c r="B22" s="4"/>
      <c r="C22" s="9">
        <v>800</v>
      </c>
      <c r="D22" s="38">
        <v>1580.07</v>
      </c>
    </row>
    <row r="23" spans="1:6" x14ac:dyDescent="0.25">
      <c r="A23" s="7" t="s">
        <v>7</v>
      </c>
      <c r="B23" s="4" t="s">
        <v>32</v>
      </c>
      <c r="C23" s="24"/>
      <c r="D23" s="37">
        <f>D24</f>
        <v>76299.98</v>
      </c>
    </row>
    <row r="24" spans="1:6" x14ac:dyDescent="0.25">
      <c r="A24" s="14" t="s">
        <v>5</v>
      </c>
      <c r="B24" s="4"/>
      <c r="C24" s="9">
        <v>200</v>
      </c>
      <c r="D24" s="38">
        <v>76299.98</v>
      </c>
    </row>
    <row r="25" spans="1:6" x14ac:dyDescent="0.25">
      <c r="A25" s="48" t="s">
        <v>79</v>
      </c>
      <c r="B25" s="49" t="s">
        <v>80</v>
      </c>
      <c r="C25" s="29"/>
      <c r="D25" s="32">
        <f>D26</f>
        <v>0</v>
      </c>
    </row>
    <row r="26" spans="1:6" x14ac:dyDescent="0.25">
      <c r="A26" s="28" t="s">
        <v>9</v>
      </c>
      <c r="B26" s="49"/>
      <c r="C26" s="29">
        <v>500</v>
      </c>
      <c r="D26" s="32">
        <v>0</v>
      </c>
    </row>
    <row r="27" spans="1:6" x14ac:dyDescent="0.25">
      <c r="A27" s="7" t="s">
        <v>8</v>
      </c>
      <c r="B27" s="4" t="s">
        <v>35</v>
      </c>
      <c r="C27" s="4"/>
      <c r="D27" s="37">
        <f>D28</f>
        <v>0</v>
      </c>
    </row>
    <row r="28" spans="1:6" x14ac:dyDescent="0.25">
      <c r="A28" s="8" t="s">
        <v>5</v>
      </c>
      <c r="B28" s="4"/>
      <c r="C28" s="9">
        <v>200</v>
      </c>
      <c r="D28" s="38">
        <v>0</v>
      </c>
    </row>
    <row r="29" spans="1:6" ht="25.5" x14ac:dyDescent="0.25">
      <c r="A29" s="7" t="s">
        <v>21</v>
      </c>
      <c r="B29" s="12" t="s">
        <v>36</v>
      </c>
      <c r="C29" s="13"/>
      <c r="D29" s="37">
        <f>D30</f>
        <v>49876.5</v>
      </c>
    </row>
    <row r="30" spans="1:6" x14ac:dyDescent="0.25">
      <c r="A30" s="14" t="s">
        <v>5</v>
      </c>
      <c r="B30" s="12"/>
      <c r="C30" s="9">
        <v>200</v>
      </c>
      <c r="D30" s="38">
        <v>49876.5</v>
      </c>
    </row>
    <row r="31" spans="1:6" ht="25.5" x14ac:dyDescent="0.25">
      <c r="A31" s="7" t="s">
        <v>69</v>
      </c>
      <c r="B31" s="12" t="s">
        <v>37</v>
      </c>
      <c r="C31" s="13"/>
      <c r="D31" s="47">
        <f>D32</f>
        <v>279103</v>
      </c>
    </row>
    <row r="32" spans="1:6" x14ac:dyDescent="0.25">
      <c r="A32" s="8" t="s">
        <v>5</v>
      </c>
      <c r="B32" s="12"/>
      <c r="C32" s="9">
        <v>200</v>
      </c>
      <c r="D32" s="44">
        <v>279103</v>
      </c>
    </row>
    <row r="33" spans="1:4" x14ac:dyDescent="0.25">
      <c r="A33" s="7" t="s">
        <v>20</v>
      </c>
      <c r="B33" s="4" t="s">
        <v>40</v>
      </c>
      <c r="C33" s="13"/>
      <c r="D33" s="45">
        <f>D34</f>
        <v>4186.72</v>
      </c>
    </row>
    <row r="34" spans="1:4" ht="24.75" customHeight="1" x14ac:dyDescent="0.25">
      <c r="A34" s="8" t="s">
        <v>5</v>
      </c>
      <c r="B34" s="4"/>
      <c r="C34" s="9">
        <v>200</v>
      </c>
      <c r="D34" s="46">
        <v>4186.72</v>
      </c>
    </row>
    <row r="35" spans="1:4" ht="40.5" hidden="1" x14ac:dyDescent="0.25">
      <c r="A35" s="5" t="s">
        <v>72</v>
      </c>
      <c r="B35" s="6"/>
      <c r="C35" s="40"/>
      <c r="D35" s="35">
        <f>D36+D38</f>
        <v>0</v>
      </c>
    </row>
    <row r="36" spans="1:4" ht="25.5" hidden="1" x14ac:dyDescent="0.25">
      <c r="A36" s="7" t="s">
        <v>73</v>
      </c>
      <c r="B36" s="4" t="s">
        <v>74</v>
      </c>
      <c r="C36" s="9"/>
      <c r="D36" s="38">
        <f>D37</f>
        <v>0</v>
      </c>
    </row>
    <row r="37" spans="1:4" ht="25.5" hidden="1" x14ac:dyDescent="0.25">
      <c r="A37" s="8" t="s">
        <v>5</v>
      </c>
      <c r="B37" s="4"/>
      <c r="C37" s="9">
        <v>200</v>
      </c>
      <c r="D37" s="38">
        <v>0</v>
      </c>
    </row>
    <row r="38" spans="1:4" ht="26.25" hidden="1" x14ac:dyDescent="0.25">
      <c r="A38" s="41" t="s">
        <v>75</v>
      </c>
      <c r="B38" s="43" t="s">
        <v>76</v>
      </c>
      <c r="C38" s="9"/>
      <c r="D38" s="38">
        <f>D39</f>
        <v>0</v>
      </c>
    </row>
    <row r="39" spans="1:4" ht="26.25" hidden="1" x14ac:dyDescent="0.25">
      <c r="A39" s="42" t="s">
        <v>5</v>
      </c>
      <c r="B39" s="43"/>
      <c r="C39" s="9">
        <v>200</v>
      </c>
      <c r="D39" s="38">
        <v>0</v>
      </c>
    </row>
    <row r="40" spans="1:4" ht="25.5" customHeight="1" x14ac:dyDescent="0.25">
      <c r="A40" s="5" t="s">
        <v>22</v>
      </c>
      <c r="B40" s="10" t="s">
        <v>27</v>
      </c>
      <c r="C40" s="4"/>
      <c r="D40" s="34">
        <f>D41+D43+D45+D47</f>
        <v>9715.5</v>
      </c>
    </row>
    <row r="41" spans="1:4" ht="74.25" customHeight="1" x14ac:dyDescent="0.25">
      <c r="A41" s="7" t="s">
        <v>81</v>
      </c>
      <c r="B41" s="12" t="s">
        <v>42</v>
      </c>
      <c r="C41" s="4"/>
      <c r="D41" s="19">
        <f>D42</f>
        <v>0</v>
      </c>
    </row>
    <row r="42" spans="1:4" ht="13.5" customHeight="1" x14ac:dyDescent="0.25">
      <c r="A42" s="50" t="s">
        <v>5</v>
      </c>
      <c r="B42" s="51"/>
      <c r="C42" s="27">
        <v>200</v>
      </c>
      <c r="D42" s="33">
        <v>0</v>
      </c>
    </row>
    <row r="43" spans="1:4" ht="27.75" customHeight="1" x14ac:dyDescent="0.25">
      <c r="A43" s="17" t="s">
        <v>82</v>
      </c>
      <c r="B43" s="26" t="s">
        <v>83</v>
      </c>
      <c r="C43" s="49"/>
      <c r="D43" s="19">
        <f>D44</f>
        <v>0</v>
      </c>
    </row>
    <row r="44" spans="1:4" ht="15.75" customHeight="1" x14ac:dyDescent="0.25">
      <c r="A44" s="50" t="s">
        <v>9</v>
      </c>
      <c r="B44" s="26"/>
      <c r="C44" s="27">
        <v>500</v>
      </c>
      <c r="D44" s="32">
        <v>0</v>
      </c>
    </row>
    <row r="45" spans="1:4" ht="25.5" x14ac:dyDescent="0.25">
      <c r="A45" s="17" t="s">
        <v>84</v>
      </c>
      <c r="B45" s="26" t="s">
        <v>43</v>
      </c>
      <c r="C45" s="27"/>
      <c r="D45" s="32">
        <f>D46</f>
        <v>9715.5</v>
      </c>
    </row>
    <row r="46" spans="1:4" x14ac:dyDescent="0.25">
      <c r="A46" s="50" t="s">
        <v>5</v>
      </c>
      <c r="B46" s="26"/>
      <c r="C46" s="27">
        <v>200</v>
      </c>
      <c r="D46" s="32">
        <v>9715.5</v>
      </c>
    </row>
    <row r="47" spans="1:4" ht="25.5" x14ac:dyDescent="0.25">
      <c r="A47" s="17" t="s">
        <v>85</v>
      </c>
      <c r="B47" s="26" t="s">
        <v>86</v>
      </c>
      <c r="C47" s="27"/>
      <c r="D47" s="32">
        <f>D48</f>
        <v>0</v>
      </c>
    </row>
    <row r="48" spans="1:4" x14ac:dyDescent="0.25">
      <c r="A48" s="50" t="s">
        <v>9</v>
      </c>
      <c r="B48" s="26"/>
      <c r="C48" s="27">
        <v>500</v>
      </c>
      <c r="D48" s="32">
        <v>0</v>
      </c>
    </row>
    <row r="49" spans="1:4" ht="16.5" customHeight="1" x14ac:dyDescent="0.25">
      <c r="A49" s="7" t="s">
        <v>41</v>
      </c>
      <c r="B49" s="12" t="s">
        <v>44</v>
      </c>
      <c r="C49" s="11"/>
      <c r="D49" s="19">
        <f>D50</f>
        <v>0</v>
      </c>
    </row>
    <row r="50" spans="1:4" ht="17.25" customHeight="1" x14ac:dyDescent="0.25">
      <c r="A50" s="8" t="s">
        <v>5</v>
      </c>
      <c r="B50" s="10"/>
      <c r="C50" s="9">
        <v>200</v>
      </c>
      <c r="D50" s="32">
        <v>0</v>
      </c>
    </row>
    <row r="51" spans="1:4" ht="26.25" customHeight="1" x14ac:dyDescent="0.25">
      <c r="A51" s="30" t="s">
        <v>56</v>
      </c>
      <c r="B51" s="10" t="s">
        <v>59</v>
      </c>
      <c r="C51" s="9"/>
      <c r="D51" s="35">
        <f>D52+D54</f>
        <v>205073.6</v>
      </c>
    </row>
    <row r="52" spans="1:4" ht="15" customHeight="1" x14ac:dyDescent="0.25">
      <c r="A52" s="7" t="s">
        <v>57</v>
      </c>
      <c r="B52" s="12" t="s">
        <v>60</v>
      </c>
      <c r="C52" s="9"/>
      <c r="D52" s="20">
        <f>D53</f>
        <v>91404</v>
      </c>
    </row>
    <row r="53" spans="1:4" ht="28.5" customHeight="1" x14ac:dyDescent="0.25">
      <c r="A53" s="8" t="s">
        <v>5</v>
      </c>
      <c r="B53" s="10"/>
      <c r="C53" s="9">
        <v>200</v>
      </c>
      <c r="D53" s="33">
        <v>91404</v>
      </c>
    </row>
    <row r="54" spans="1:4" ht="15" customHeight="1" x14ac:dyDescent="0.25">
      <c r="A54" s="7" t="s">
        <v>58</v>
      </c>
      <c r="B54" s="12" t="s">
        <v>61</v>
      </c>
      <c r="C54" s="9"/>
      <c r="D54" s="20">
        <f>D55</f>
        <v>113669.6</v>
      </c>
    </row>
    <row r="55" spans="1:4" ht="27" customHeight="1" x14ac:dyDescent="0.25">
      <c r="A55" s="8" t="s">
        <v>5</v>
      </c>
      <c r="B55" s="10"/>
      <c r="C55" s="9">
        <v>200</v>
      </c>
      <c r="D55" s="33">
        <v>113669.6</v>
      </c>
    </row>
    <row r="56" spans="1:4" ht="42" customHeight="1" x14ac:dyDescent="0.25">
      <c r="A56" s="5" t="s">
        <v>67</v>
      </c>
      <c r="B56" s="10" t="s">
        <v>64</v>
      </c>
      <c r="C56" s="9"/>
      <c r="D56" s="21">
        <f>D57+D59</f>
        <v>0</v>
      </c>
    </row>
    <row r="57" spans="1:4" ht="27" customHeight="1" x14ac:dyDescent="0.25">
      <c r="A57" s="7" t="s">
        <v>62</v>
      </c>
      <c r="B57" s="12" t="s">
        <v>65</v>
      </c>
      <c r="C57" s="9"/>
      <c r="D57" s="20">
        <f>D58</f>
        <v>0</v>
      </c>
    </row>
    <row r="58" spans="1:4" ht="18.75" customHeight="1" x14ac:dyDescent="0.25">
      <c r="A58" s="8" t="s">
        <v>15</v>
      </c>
      <c r="B58" s="10"/>
      <c r="C58" s="9">
        <v>800</v>
      </c>
      <c r="D58" s="33">
        <v>0</v>
      </c>
    </row>
    <row r="59" spans="1:4" ht="56.25" customHeight="1" x14ac:dyDescent="0.25">
      <c r="A59" s="7" t="s">
        <v>63</v>
      </c>
      <c r="B59" s="12" t="s">
        <v>66</v>
      </c>
      <c r="C59" s="9"/>
      <c r="D59" s="20">
        <f>D60</f>
        <v>0</v>
      </c>
    </row>
    <row r="60" spans="1:4" ht="16.5" customHeight="1" x14ac:dyDescent="0.25">
      <c r="A60" s="8" t="s">
        <v>15</v>
      </c>
      <c r="B60" s="10"/>
      <c r="C60" s="9">
        <v>800</v>
      </c>
      <c r="D60" s="33">
        <v>0</v>
      </c>
    </row>
    <row r="61" spans="1:4" x14ac:dyDescent="0.25">
      <c r="A61" s="15" t="s">
        <v>10</v>
      </c>
      <c r="B61" s="10" t="s">
        <v>28</v>
      </c>
      <c r="C61" s="16"/>
      <c r="D61" s="34">
        <f>D62+D64+D66+D68+D70+D72+D75+D77+D79</f>
        <v>1398048.34</v>
      </c>
    </row>
    <row r="62" spans="1:4" ht="25.5" x14ac:dyDescent="0.25">
      <c r="A62" s="17" t="s">
        <v>11</v>
      </c>
      <c r="B62" s="4" t="s">
        <v>45</v>
      </c>
      <c r="C62" s="18"/>
      <c r="D62" s="19">
        <f>D63</f>
        <v>104446.18</v>
      </c>
    </row>
    <row r="63" spans="1:4" ht="38.25" x14ac:dyDescent="0.25">
      <c r="A63" s="8" t="s">
        <v>12</v>
      </c>
      <c r="B63" s="4"/>
      <c r="C63" s="9">
        <v>100</v>
      </c>
      <c r="D63" s="32">
        <v>104446.18</v>
      </c>
    </row>
    <row r="64" spans="1:4" x14ac:dyDescent="0.25">
      <c r="A64" s="7" t="s">
        <v>13</v>
      </c>
      <c r="B64" s="4" t="s">
        <v>46</v>
      </c>
      <c r="C64" s="13"/>
      <c r="D64" s="20">
        <f>D65</f>
        <v>206726.98</v>
      </c>
    </row>
    <row r="65" spans="1:8" ht="38.25" x14ac:dyDescent="0.25">
      <c r="A65" s="8" t="s">
        <v>12</v>
      </c>
      <c r="B65" s="4"/>
      <c r="C65" s="9">
        <v>100</v>
      </c>
      <c r="D65" s="32">
        <v>206726.98</v>
      </c>
    </row>
    <row r="66" spans="1:8" x14ac:dyDescent="0.25">
      <c r="A66" s="7" t="s">
        <v>14</v>
      </c>
      <c r="B66" s="4" t="s">
        <v>47</v>
      </c>
      <c r="C66" s="13"/>
      <c r="D66" s="20">
        <f>D67</f>
        <v>932306</v>
      </c>
    </row>
    <row r="67" spans="1:8" ht="38.25" x14ac:dyDescent="0.25">
      <c r="A67" s="8" t="s">
        <v>12</v>
      </c>
      <c r="B67" s="4"/>
      <c r="C67" s="9">
        <v>100</v>
      </c>
      <c r="D67" s="19">
        <v>932306</v>
      </c>
    </row>
    <row r="68" spans="1:8" ht="38.25" x14ac:dyDescent="0.25">
      <c r="A68" s="7" t="s">
        <v>50</v>
      </c>
      <c r="B68" s="4" t="s">
        <v>49</v>
      </c>
      <c r="C68" s="13"/>
      <c r="D68" s="19">
        <f>D69</f>
        <v>4746</v>
      </c>
    </row>
    <row r="69" spans="1:8" x14ac:dyDescent="0.25">
      <c r="A69" s="8" t="s">
        <v>9</v>
      </c>
      <c r="B69" s="4"/>
      <c r="C69" s="11">
        <v>500</v>
      </c>
      <c r="D69" s="33">
        <v>4746</v>
      </c>
    </row>
    <row r="70" spans="1:8" x14ac:dyDescent="0.25">
      <c r="A70" s="7" t="s">
        <v>23</v>
      </c>
      <c r="B70" s="4" t="s">
        <v>53</v>
      </c>
      <c r="C70" s="11"/>
      <c r="D70" s="20">
        <f>D71</f>
        <v>0</v>
      </c>
    </row>
    <row r="71" spans="1:8" x14ac:dyDescent="0.25">
      <c r="A71" s="8" t="s">
        <v>15</v>
      </c>
      <c r="B71" s="4"/>
      <c r="C71" s="11">
        <v>800</v>
      </c>
      <c r="D71" s="33">
        <v>0</v>
      </c>
    </row>
    <row r="72" spans="1:8" x14ac:dyDescent="0.25">
      <c r="A72" s="7" t="s">
        <v>16</v>
      </c>
      <c r="B72" s="4" t="s">
        <v>48</v>
      </c>
      <c r="C72" s="13"/>
      <c r="D72" s="20">
        <f>D73+D74</f>
        <v>8124</v>
      </c>
    </row>
    <row r="73" spans="1:8" x14ac:dyDescent="0.25">
      <c r="A73" s="8" t="s">
        <v>5</v>
      </c>
      <c r="B73" s="4"/>
      <c r="C73" s="9">
        <v>200</v>
      </c>
      <c r="D73" s="32">
        <v>6919</v>
      </c>
    </row>
    <row r="74" spans="1:8" x14ac:dyDescent="0.25">
      <c r="A74" s="8" t="s">
        <v>15</v>
      </c>
      <c r="B74" s="4"/>
      <c r="C74" s="11">
        <v>800</v>
      </c>
      <c r="D74" s="32">
        <f>116+1089</f>
        <v>1205</v>
      </c>
    </row>
    <row r="75" spans="1:8" ht="29.25" customHeight="1" x14ac:dyDescent="0.25">
      <c r="A75" s="7" t="s">
        <v>51</v>
      </c>
      <c r="B75" s="4" t="s">
        <v>52</v>
      </c>
      <c r="C75" s="13"/>
      <c r="D75" s="19">
        <f>D76</f>
        <v>35508</v>
      </c>
    </row>
    <row r="76" spans="1:8" x14ac:dyDescent="0.25">
      <c r="A76" s="8" t="s">
        <v>9</v>
      </c>
      <c r="B76" s="4"/>
      <c r="C76" s="11">
        <v>500</v>
      </c>
      <c r="D76" s="33">
        <v>35508</v>
      </c>
      <c r="H76" s="31"/>
    </row>
    <row r="77" spans="1:8" x14ac:dyDescent="0.25">
      <c r="A77" s="7" t="s">
        <v>25</v>
      </c>
      <c r="B77" s="4" t="s">
        <v>55</v>
      </c>
      <c r="C77" s="11"/>
      <c r="D77" s="20">
        <f>D78</f>
        <v>65178.18</v>
      </c>
    </row>
    <row r="78" spans="1:8" x14ac:dyDescent="0.25">
      <c r="A78" s="8" t="s">
        <v>24</v>
      </c>
      <c r="B78" s="4"/>
      <c r="C78" s="11">
        <v>300</v>
      </c>
      <c r="D78" s="33">
        <v>65178.18</v>
      </c>
    </row>
    <row r="79" spans="1:8" ht="38.25" x14ac:dyDescent="0.25">
      <c r="A79" s="52" t="s">
        <v>87</v>
      </c>
      <c r="B79" s="53" t="s">
        <v>88</v>
      </c>
      <c r="C79" s="54"/>
      <c r="D79" s="55">
        <f>D80</f>
        <v>41013</v>
      </c>
    </row>
    <row r="80" spans="1:8" x14ac:dyDescent="0.25">
      <c r="A80" s="56" t="s">
        <v>9</v>
      </c>
      <c r="B80" s="53"/>
      <c r="C80" s="54">
        <v>500</v>
      </c>
      <c r="D80" s="57">
        <v>41013</v>
      </c>
    </row>
    <row r="81" spans="1:8" x14ac:dyDescent="0.25">
      <c r="A81" s="15" t="s">
        <v>17</v>
      </c>
      <c r="B81" s="6"/>
      <c r="C81" s="13"/>
      <c r="D81" s="21">
        <f>D9+D14+D19+D40+D51+D61+D56+D35</f>
        <v>4074651</v>
      </c>
      <c r="E81" s="25"/>
      <c r="H81" s="31"/>
    </row>
    <row r="82" spans="1:8" ht="15.75" x14ac:dyDescent="0.25">
      <c r="A82" s="3"/>
    </row>
    <row r="83" spans="1:8" ht="15.75" x14ac:dyDescent="0.25">
      <c r="A83" s="3"/>
    </row>
    <row r="84" spans="1:8" ht="15.75" x14ac:dyDescent="0.25">
      <c r="A84" s="3"/>
    </row>
    <row r="85" spans="1:8" ht="15.75" x14ac:dyDescent="0.25">
      <c r="A85" s="3"/>
    </row>
  </sheetData>
  <mergeCells count="9">
    <mergeCell ref="B2:D2"/>
    <mergeCell ref="B3:D3"/>
    <mergeCell ref="B4:D4"/>
    <mergeCell ref="A7:A8"/>
    <mergeCell ref="B7:B8"/>
    <mergeCell ref="C7:C8"/>
    <mergeCell ref="D7:D8"/>
    <mergeCell ref="B5:D5"/>
    <mergeCell ref="A6:D6"/>
  </mergeCells>
  <pageMargins left="0.98425196850393704" right="0.27559055118110237" top="0.35433070866141736" bottom="0.35433070866141736" header="0.31496062992125984" footer="0.31496062992125984"/>
  <pageSetup paperSize="9" scale="8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1 кв 2022</vt:lpstr>
      <vt:lpstr>Лист2</vt:lpstr>
      <vt:lpstr>Лист3</vt:lpstr>
      <vt:lpstr>'1 кв 2022'!Область_печати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PC</cp:lastModifiedBy>
  <cp:lastPrinted>2025-04-25T08:22:31Z</cp:lastPrinted>
  <dcterms:created xsi:type="dcterms:W3CDTF">2015-02-12T07:20:41Z</dcterms:created>
  <dcterms:modified xsi:type="dcterms:W3CDTF">2025-04-25T08:22:33Z</dcterms:modified>
</cp:coreProperties>
</file>