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(2)'!$A$1:$D$119</definedName>
  </definedNames>
  <calcPr calcId="144525"/>
</workbook>
</file>

<file path=xl/calcChain.xml><?xml version="1.0" encoding="utf-8"?>
<calcChain xmlns="http://schemas.openxmlformats.org/spreadsheetml/2006/main">
  <c r="D97" i="4" l="1"/>
  <c r="D96" i="4" l="1"/>
  <c r="D33" i="4" l="1"/>
  <c r="D34" i="4" l="1"/>
  <c r="D20" i="4"/>
  <c r="D87" i="4"/>
  <c r="D104" i="4"/>
  <c r="D24" i="4" l="1"/>
  <c r="D22" i="4"/>
  <c r="D40" i="4" l="1"/>
  <c r="D38" i="4"/>
  <c r="D89" i="4" l="1"/>
  <c r="D66" i="4"/>
  <c r="D68" i="4"/>
  <c r="D53" i="4" l="1"/>
  <c r="D48" i="4"/>
  <c r="D112" i="4"/>
  <c r="D111" i="4"/>
  <c r="D102" i="4"/>
  <c r="D100" i="4"/>
  <c r="D63" i="4" l="1"/>
  <c r="D59" i="4"/>
  <c r="D36" i="4" l="1"/>
  <c r="D107" i="4" l="1"/>
  <c r="D108" i="4" l="1"/>
  <c r="D75" i="4" l="1"/>
  <c r="D116" i="4"/>
  <c r="D17" i="4"/>
  <c r="D21" i="4" l="1"/>
  <c r="D41" i="4" l="1"/>
  <c r="D103" i="4" l="1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31" i="4" l="1"/>
  <c r="D18" i="4"/>
  <c r="D74" i="4" l="1"/>
  <c r="D93" i="4" l="1"/>
  <c r="D91" i="4"/>
  <c r="D90" i="4" l="1"/>
  <c r="D16" i="4"/>
  <c r="D61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5" i="4"/>
  <c r="D113" i="4"/>
  <c r="D110" i="4"/>
  <c r="D105" i="4"/>
  <c r="D101" i="4"/>
  <c r="D99" i="4"/>
  <c r="D49" i="4"/>
  <c r="D14" i="4"/>
  <c r="D95" i="4" l="1"/>
  <c r="D13" i="4"/>
  <c r="D119" i="4" l="1"/>
</calcChain>
</file>

<file path=xl/sharedStrings.xml><?xml version="1.0" encoding="utf-8"?>
<sst xmlns="http://schemas.openxmlformats.org/spreadsheetml/2006/main" count="171" uniqueCount="125">
  <si>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</si>
  <si>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</si>
  <si>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</si>
  <si>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</si>
  <si>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</si>
  <si>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</si>
  <si>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</si>
  <si>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</si>
  <si>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</si>
  <si>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</si>
  <si>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</si>
  <si>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</si>
  <si>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</si>
  <si>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</si>
  <si>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</si>
  <si>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</si>
  <si>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</si>
  <si>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</si>
  <si>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</si>
  <si>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</si>
  <si>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</si>
  <si>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</si>
  <si>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</si>
  <si>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</si>
  <si>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</si>
  <si>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</si>
  <si>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</si>
  <si>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</si>
  <si>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</si>
  <si>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</si>
  <si>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</si>
  <si>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</si>
  <si>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</si>
  <si>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</si>
  <si>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</si>
  <si>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</si>
  <si>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</si>
  <si>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</si>
  <si>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</si>
  <si>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</si>
  <si>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</si>
  <si>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</si>
  <si>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</si>
  <si>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</si>
  <si>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</si>
  <si>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</si>
  <si>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</si>
  <si>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</si>
  <si>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</si>
  <si>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</si>
  <si>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</si>
  <si>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</si>
  <si>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</si>
  <si>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</si>
  <si>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</si>
  <si>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</si>
  <si>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</si>
  <si>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</si>
  <si>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</si>
  <si>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</si>
  <si>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</si>
  <si>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</si>
  <si>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</si>
  <si>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</si>
  <si>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</si>
  <si>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</si>
  <si>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</si>
  <si>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</si>
  <si>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</si>
  <si>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</si>
  <si>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</si>
  <si>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</si>
  <si>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</si>
  <si>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</si>
  <si>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</si>
  <si>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</si>
  <si>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</si>
  <si>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</si>
  <si>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</si>
  <si>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</si>
  <si>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</si>
  <si>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</si>
  <si>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</si>
  <si>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</si>
  <si>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</si>
  <si>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</si>
  <si>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</si>
  <si>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</si>
  <si>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</si>
  <si>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</si>
  <si>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</si>
  <si>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</si>
  <si>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</si>
  <si>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</si>
  <si>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</si>
  <si>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</si>
  <si>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</si>
  <si>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</si>
  <si>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</si>
  <si>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</si>
  <si>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</si>
  <si>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</si>
  <si>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</si>
  <si>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</si>
  <si>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</si>
  <si>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</si>
  <si>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</si>
  <si>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</si>
  <si>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</si>
  <si>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</si>
  <si>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</si>
  <si>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</si>
  <si>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</si>
  <si>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</si>
  <si>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</si>
  <si>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</si>
  <si>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</si>
  <si>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</si>
  <si>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</si>
  <si>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</si>
  <si>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</si>
  <si>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</si>
  <si>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</si>
  <si>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</si>
  <si>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 xml:space="preserve">                                      от  04.10.2022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</si>
</sst>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view="pageBreakPreview" zoomScale="120" zoomScaleNormal="100" zoomScaleSheetLayoutView="12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4" t="s">
        <v>124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4" t="s">
        <v>104</v>
      </c>
      <c r="C9" s="54"/>
      <c r="D9" s="54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5" t="s">
        <v>0</v>
      </c>
      <c r="B11" s="55" t="s">
        <v>1</v>
      </c>
      <c r="C11" s="55" t="s">
        <v>2</v>
      </c>
      <c r="D11" s="55" t="s">
        <v>103</v>
      </c>
    </row>
    <row r="12" spans="1:4" ht="13.5" customHeight="1" x14ac:dyDescent="0.25">
      <c r="A12" s="56"/>
      <c r="B12" s="56"/>
      <c r="C12" s="56"/>
      <c r="D12" s="56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12411525.59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4199527.57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</f>
        <v>4199527.57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362210.02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</f>
        <v>362210.02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9259326.3099999987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3799081.78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3035714+93367.78+45000+600000</f>
        <v>3774081.78</v>
      </c>
    </row>
    <row r="34" spans="1:4" x14ac:dyDescent="0.25">
      <c r="A34" s="8" t="s">
        <v>17</v>
      </c>
      <c r="B34" s="4"/>
      <c r="C34" s="9">
        <v>800</v>
      </c>
      <c r="D34" s="38">
        <f>5000+10000+5000+5000</f>
        <v>25000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260000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</f>
        <v>260000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1254909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</f>
        <v>1254909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1222751.6200000001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596088.38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447300+78488.38+60000+31000-20000-20700+20000</f>
        <v>596088.38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D96+D99+D101+D105+D107+D110+D113+D115+D118</f>
        <v>7350938.4499999993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D97+D98</f>
        <v>257217</v>
      </c>
    </row>
    <row r="97" spans="1:4" ht="51" x14ac:dyDescent="0.25">
      <c r="A97" s="8" t="s">
        <v>14</v>
      </c>
      <c r="B97" s="4"/>
      <c r="C97" s="9">
        <v>100</v>
      </c>
      <c r="D97" s="32">
        <f>243919+3573</f>
        <v>247492</v>
      </c>
    </row>
    <row r="98" spans="1:4" ht="25.5" x14ac:dyDescent="0.25">
      <c r="A98" s="8" t="s">
        <v>5</v>
      </c>
      <c r="B98" s="4"/>
      <c r="C98" s="9">
        <v>200</v>
      </c>
      <c r="D98" s="32">
        <v>9725</v>
      </c>
    </row>
    <row r="99" spans="1:4" x14ac:dyDescent="0.25">
      <c r="A99" s="7" t="s">
        <v>15</v>
      </c>
      <c r="B99" s="4" t="s">
        <v>51</v>
      </c>
      <c r="C99" s="13"/>
      <c r="D99" s="20">
        <f>D100</f>
        <v>940845</v>
      </c>
    </row>
    <row r="100" spans="1:4" ht="51" x14ac:dyDescent="0.25">
      <c r="A100" s="8" t="s">
        <v>14</v>
      </c>
      <c r="B100" s="4"/>
      <c r="C100" s="9">
        <v>100</v>
      </c>
      <c r="D100" s="32">
        <f>865741+51104+24000</f>
        <v>940845</v>
      </c>
    </row>
    <row r="101" spans="1:4" x14ac:dyDescent="0.25">
      <c r="A101" s="7" t="s">
        <v>16</v>
      </c>
      <c r="B101" s="4" t="s">
        <v>52</v>
      </c>
      <c r="C101" s="13"/>
      <c r="D101" s="20">
        <f>D102+D103+D104</f>
        <v>5882634.5599999996</v>
      </c>
    </row>
    <row r="102" spans="1:4" ht="51" x14ac:dyDescent="0.25">
      <c r="A102" s="8" t="s">
        <v>14</v>
      </c>
      <c r="B102" s="4"/>
      <c r="C102" s="9">
        <v>100</v>
      </c>
      <c r="D102" s="19">
        <f>5077569+60000+215249.85+4232+73774+277613.56</f>
        <v>5708438.4099999992</v>
      </c>
    </row>
    <row r="103" spans="1:4" ht="25.5" x14ac:dyDescent="0.25">
      <c r="A103" s="8" t="s">
        <v>5</v>
      </c>
      <c r="B103" s="4"/>
      <c r="C103" s="9">
        <v>200</v>
      </c>
      <c r="D103" s="19">
        <f>296756-60000-10000-15000-86359.85</f>
        <v>125396.15</v>
      </c>
    </row>
    <row r="104" spans="1:4" x14ac:dyDescent="0.25">
      <c r="A104" s="8" t="s">
        <v>17</v>
      </c>
      <c r="B104" s="4"/>
      <c r="C104" s="11">
        <v>800</v>
      </c>
      <c r="D104" s="20">
        <f>9800+10000+14000+15000</f>
        <v>48800</v>
      </c>
    </row>
    <row r="105" spans="1:4" ht="38.25" x14ac:dyDescent="0.25">
      <c r="A105" s="7" t="s">
        <v>55</v>
      </c>
      <c r="B105" s="4" t="s">
        <v>54</v>
      </c>
      <c r="C105" s="13"/>
      <c r="D105" s="19">
        <f>D106</f>
        <v>14134</v>
      </c>
    </row>
    <row r="106" spans="1:4" x14ac:dyDescent="0.25">
      <c r="A106" s="8" t="s">
        <v>11</v>
      </c>
      <c r="B106" s="4"/>
      <c r="C106" s="11">
        <v>500</v>
      </c>
      <c r="D106" s="33">
        <v>14134</v>
      </c>
    </row>
    <row r="107" spans="1:4" x14ac:dyDescent="0.25">
      <c r="A107" s="7" t="s">
        <v>25</v>
      </c>
      <c r="B107" s="4" t="s">
        <v>58</v>
      </c>
      <c r="C107" s="11"/>
      <c r="D107" s="20">
        <f>D108+D109</f>
        <v>50000</v>
      </c>
    </row>
    <row r="108" spans="1:4" x14ac:dyDescent="0.25">
      <c r="A108" s="8" t="s">
        <v>17</v>
      </c>
      <c r="B108" s="4"/>
      <c r="C108" s="11">
        <v>800</v>
      </c>
      <c r="D108" s="33">
        <f>50000-5000</f>
        <v>45000</v>
      </c>
    </row>
    <row r="109" spans="1:4" ht="25.5" x14ac:dyDescent="0.25">
      <c r="A109" s="46" t="s">
        <v>117</v>
      </c>
      <c r="B109" s="4"/>
      <c r="C109" s="11">
        <v>300</v>
      </c>
      <c r="D109" s="33">
        <v>5000</v>
      </c>
    </row>
    <row r="110" spans="1:4" x14ac:dyDescent="0.25">
      <c r="A110" s="7" t="s">
        <v>18</v>
      </c>
      <c r="B110" s="4" t="s">
        <v>53</v>
      </c>
      <c r="C110" s="13"/>
      <c r="D110" s="20">
        <f>D111+D112</f>
        <v>93199.89</v>
      </c>
    </row>
    <row r="111" spans="1:4" ht="25.5" x14ac:dyDescent="0.25">
      <c r="A111" s="8" t="s">
        <v>5</v>
      </c>
      <c r="B111" s="4"/>
      <c r="C111" s="9">
        <v>200</v>
      </c>
      <c r="D111" s="32">
        <f>62600-0.11-29400</f>
        <v>33199.89</v>
      </c>
    </row>
    <row r="112" spans="1:4" x14ac:dyDescent="0.25">
      <c r="A112" s="8" t="s">
        <v>17</v>
      </c>
      <c r="B112" s="4"/>
      <c r="C112" s="11">
        <v>800</v>
      </c>
      <c r="D112" s="32">
        <f>20000+50000-10000</f>
        <v>60000</v>
      </c>
    </row>
    <row r="113" spans="1:8" ht="29.25" customHeight="1" x14ac:dyDescent="0.25">
      <c r="A113" s="7" t="s">
        <v>56</v>
      </c>
      <c r="B113" s="4" t="s">
        <v>57</v>
      </c>
      <c r="C113" s="13"/>
      <c r="D113" s="19">
        <f>D114</f>
        <v>100908</v>
      </c>
    </row>
    <row r="114" spans="1:8" x14ac:dyDescent="0.25">
      <c r="A114" s="8" t="s">
        <v>11</v>
      </c>
      <c r="B114" s="4"/>
      <c r="C114" s="11">
        <v>500</v>
      </c>
      <c r="D114" s="33">
        <v>100908</v>
      </c>
      <c r="H114" s="31"/>
    </row>
    <row r="115" spans="1:8" x14ac:dyDescent="0.25">
      <c r="A115" s="7" t="s">
        <v>27</v>
      </c>
      <c r="B115" s="4" t="s">
        <v>64</v>
      </c>
      <c r="C115" s="11"/>
      <c r="D115" s="20">
        <f>D116</f>
        <v>12000</v>
      </c>
    </row>
    <row r="116" spans="1:8" x14ac:dyDescent="0.25">
      <c r="A116" s="8" t="s">
        <v>26</v>
      </c>
      <c r="B116" s="4"/>
      <c r="C116" s="11">
        <v>300</v>
      </c>
      <c r="D116" s="33">
        <f>14400-2400</f>
        <v>12000</v>
      </c>
    </row>
    <row r="117" spans="1:8" hidden="1" x14ac:dyDescent="0.25">
      <c r="A117" s="7"/>
      <c r="B117" s="4"/>
      <c r="C117" s="11"/>
      <c r="D117" s="33"/>
    </row>
    <row r="118" spans="1:8" hidden="1" x14ac:dyDescent="0.25">
      <c r="A118" s="8"/>
      <c r="B118" s="6"/>
      <c r="C118" s="11"/>
      <c r="D118" s="33"/>
    </row>
    <row r="119" spans="1:8" x14ac:dyDescent="0.25">
      <c r="A119" s="15" t="s">
        <v>19</v>
      </c>
      <c r="B119" s="6"/>
      <c r="C119" s="13"/>
      <c r="D119" s="21">
        <f>D13+D18+D31+D56+D73+D78+D85+D95+D90+D51</f>
        <v>31911020.439999998</v>
      </c>
      <c r="E119" s="25"/>
      <c r="H119" s="31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  <row r="123" spans="1:8" ht="15.75" x14ac:dyDescent="0.25">
      <c r="A123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2022-10-04T08:52:01Z</dcterms:modified>
</cp:coreProperties>
</file>