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'2016'!$A$1:$F$133</definedName>
  </definedNames>
  <calcPr calcId="144525"/>
</workbook>
</file>

<file path=xl/calcChain.xml><?xml version="1.0" encoding="utf-8"?>
<calcChain xmlns="http://schemas.openxmlformats.org/spreadsheetml/2006/main">
  <c r="F39" i="4" l="1"/>
  <c r="F110" i="4"/>
  <c r="F128" i="4"/>
  <c r="F118" i="4" l="1"/>
  <c r="F115" i="4"/>
  <c r="F56" i="4"/>
  <c r="F76" i="4"/>
  <c r="F88" i="4"/>
  <c r="F86" i="4"/>
  <c r="F87" i="4" l="1"/>
  <c r="F54" i="4"/>
  <c r="F37" i="4"/>
  <c r="F33" i="4"/>
  <c r="F32" i="4"/>
  <c r="F21" i="4"/>
  <c r="F18" i="4"/>
  <c r="F107" i="4" l="1"/>
  <c r="F101" i="4"/>
  <c r="F82" i="4" l="1"/>
  <c r="F80" i="4"/>
  <c r="F79" i="4" l="1"/>
  <c r="F116" i="4"/>
  <c r="F29" i="4" l="1"/>
  <c r="F58" i="4" l="1"/>
  <c r="F120" i="4"/>
  <c r="F114" i="4"/>
  <c r="F84" i="4"/>
  <c r="F50" i="4"/>
  <c r="F91" i="4" l="1"/>
  <c r="F23" i="4" l="1"/>
  <c r="F22" i="4"/>
  <c r="F67" i="4" l="1"/>
  <c r="F93" i="4" l="1"/>
  <c r="F89" i="4"/>
  <c r="F75" i="4" l="1"/>
  <c r="F95" i="4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9" i="4" l="1"/>
  <c r="F83" i="4" l="1"/>
  <c r="F113" i="4" l="1"/>
  <c r="F112" i="4" s="1"/>
  <c r="F28" i="4" l="1"/>
  <c r="F27" i="4" s="1"/>
  <c r="F129" i="4" l="1"/>
  <c r="F131" i="4" l="1"/>
  <c r="F119" i="4" l="1"/>
  <c r="F123" i="4" l="1"/>
  <c r="F121" i="4"/>
  <c r="F59" i="4"/>
  <c r="F52" i="4" s="1"/>
  <c r="F51" i="4" s="1"/>
  <c r="F111" i="4" l="1"/>
  <c r="F42" i="4"/>
  <c r="F85" i="4" l="1"/>
  <c r="F127" i="4"/>
  <c r="F105" i="4"/>
  <c r="F104" i="4" s="1"/>
  <c r="F103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6" i="4"/>
  <c r="F125" i="4" s="1"/>
  <c r="F133" i="4" s="1"/>
  <c r="F97" i="4"/>
  <c r="F40" i="4"/>
  <c r="F44" i="4" l="1"/>
</calcChain>
</file>

<file path=xl/sharedStrings.xml><?xml version="1.0" encoding="utf-8"?>
<sst xmlns="http://schemas.openxmlformats.org/spreadsheetml/2006/main" count="203" uniqueCount="158">
  <si>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</si>
  <si>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</si>
  <si>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</si>
  <si>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</si>
  <si>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</si>
  <si>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</si>
  <si>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</si>
  <si>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</si>
  <si>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</si>
  <si>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</si>
  <si>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</si>
  <si>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</si>
  <si>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</si>
  <si>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</si>
  <si>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</si>
  <si>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</si>
  <si>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</si>
  <si>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</si>
  <si>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</si>
  <si>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</si>
  <si>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</si>
  <si>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</si>
  <si>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</si>
  <si>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</si>
  <si>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</si>
  <si>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</si>
  <si>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</si>
  <si>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</si>
  <si>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</si>
  <si>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</si>
  <si>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</si>
  <si>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</si>
  <si>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</si>
  <si>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</si>
  <si>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</si>
  <si>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</si>
  <si>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</si>
  <si>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</si>
  <si>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</si>
  <si>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</si>
  <si>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</si>
  <si>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</si>
  <si>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</si>
  <si>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</si>
  <si>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</si>
  <si>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</si>
  <si>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</si>
  <si>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</si>
  <si>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</si>
  <si>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</si>
  <si>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</si>
  <si>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</si>
  <si>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</si>
  <si>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</si>
  <si>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</si>
  <si>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</si>
  <si>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</si>
  <si>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</si>
  <si>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</si>
  <si>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</si>
  <si>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</si>
  <si>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</si>
  <si>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</si>
  <si>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</si>
  <si>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</si>
  <si>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</si>
  <si>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</si>
  <si>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</si>
  <si>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</si>
  <si>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</si>
  <si>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</si>
  <si>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</si>
  <si>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</si>
  <si>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</si>
  <si>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</si>
  <si>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</si>
  <si>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</si>
  <si>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</si>
  <si>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</si>
  <si>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</si>
  <si>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</si>
  <si>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</si>
  <si>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</si>
  <si>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</si>
  <si>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</si>
  <si>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</si>
  <si>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</si>
  <si>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</si>
  <si>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</si>
  <si>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</si>
  <si>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</si>
  <si>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</si>
  <si>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</si>
  <si>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</si>
  <si>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</si>
  <si>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</si>
  <si>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</si>
  <si>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</si>
  <si>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</si>
  <si>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</si>
  <si>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</si>
  <si>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</si>
  <si>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</si>
  <si>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</si>
  <si>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</si>
  <si>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</si>
  <si>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</si>
  <si>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</si>
  <si>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</si>
  <si>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</si>
  <si>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</si>
  <si>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</si>
  <si>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</si>
  <si>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</si>
  <si>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</si>
  <si>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</si>
  <si>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</si>
  <si>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</si>
  <si>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</si>
  <si>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</si>
  <si>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</si>
  <si>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</si>
  <si>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</si>
  <si>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</si>
  <si>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</si>
  <si>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</si>
  <si>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</si>
  <si>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</si>
  <si>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</si>
  <si>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</si>
  <si>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</si>
  <si>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</si>
  <si>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</si>
  <si>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</si>
  <si>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</si>
  <si>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</si>
  <si>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</si>
  <si>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</si>
  <si>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</si>
  <si>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</si>
  <si>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</si>
  <si>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</si>
  <si>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</si>
  <si>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</si>
  <si>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</si>
  <si>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</si>
  <si>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</si>
  <si>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</si>
  <si>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</si>
  <si>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</si>
  <si>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</si>
  <si>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</si>
  <si>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</si>
  <si>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</si>
  <si>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</si>
  <si>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</si>
  <si>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 xml:space="preserve">от  "___".08.2022 № ___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</si>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</sst>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="130" zoomScaleNormal="100" zoomScaleSheetLayoutView="130" workbookViewId="0">
      <selection activeCell="D1" sqref="D1:F1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157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156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8264473.0699999994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5867634.5599999996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5867634.5599999996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</f>
        <v>33800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1396859.51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576088.38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</f>
        <v>576088.38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8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8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8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8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8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8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8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8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12613363.590000002</v>
      </c>
      <c r="G51" s="37"/>
    </row>
    <row r="52" spans="1:8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12451525.590000002</v>
      </c>
      <c r="G52" s="37"/>
    </row>
    <row r="53" spans="1:8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4582366.37</v>
      </c>
      <c r="G53" s="37"/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3179000-160000-73543.74+300480.59-43752.37+1603000-1033.26-200000-21784.85</f>
        <v>4582366.37</v>
      </c>
      <c r="G54" s="37"/>
      <c r="H54" s="55"/>
    </row>
    <row r="55" spans="1:8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225537.22</v>
      </c>
      <c r="G55" s="37"/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f>160000+43752.37+21784.85</f>
        <v>225537.22</v>
      </c>
      <c r="G56" s="37"/>
    </row>
    <row r="57" spans="1:8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74577</v>
      </c>
      <c r="G57" s="37"/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f>73543.74+1033.26</f>
        <v>74577</v>
      </c>
      <c r="G58" s="37"/>
    </row>
    <row r="59" spans="1:8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8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8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8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8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8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8691326.3099999987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1048000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1048000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628000+180000-20000+260000</f>
        <v>1048000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7622926.3099999996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3194081.78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</f>
        <v>3174081.78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5000+10000+5000</f>
        <v>20000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61145.53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141500-71500-38854.47+30000</f>
        <v>61145.53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270000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</f>
        <v>270000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1244909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240000+406000-486000-10000-15790+60699+850000+200000</f>
        <v>1244909</v>
      </c>
      <c r="G86" s="38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37000.000000000058</v>
      </c>
      <c r="G87" s="38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593613.56+80000-300000-45000-291613.56</f>
        <v>37000.000000000058</v>
      </c>
      <c r="G88" s="38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s="59" customFormat="1" ht="25.5" hidden="1" x14ac:dyDescent="0.2">
      <c r="A95" s="44" t="s">
        <v>140</v>
      </c>
      <c r="B95" s="45"/>
      <c r="C95" s="46"/>
      <c r="D95" s="47" t="s">
        <v>141</v>
      </c>
      <c r="E95" s="56"/>
      <c r="F95" s="57">
        <f>F96</f>
        <v>0</v>
      </c>
      <c r="G95" s="58"/>
    </row>
    <row r="96" spans="1:9" s="59" customFormat="1" ht="25.5" hidden="1" x14ac:dyDescent="0.2">
      <c r="A96" s="48" t="s">
        <v>58</v>
      </c>
      <c r="B96" s="45"/>
      <c r="C96" s="46"/>
      <c r="D96" s="47"/>
      <c r="E96" s="56">
        <v>200</v>
      </c>
      <c r="F96" s="57">
        <v>0</v>
      </c>
      <c r="G96" s="58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250817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F99+F101</f>
        <v>250817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ht="38.25" x14ac:dyDescent="0.2">
      <c r="A101" s="1" t="s">
        <v>150</v>
      </c>
      <c r="B101" s="29"/>
      <c r="C101" s="30"/>
      <c r="D101" s="22" t="s">
        <v>149</v>
      </c>
      <c r="E101" s="2"/>
      <c r="F101" s="25">
        <f>F102</f>
        <v>112625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5">
        <v>112625</v>
      </c>
      <c r="G102" s="37"/>
    </row>
    <row r="103" spans="1:7" x14ac:dyDescent="0.2">
      <c r="A103" s="27" t="s">
        <v>19</v>
      </c>
      <c r="B103" s="27"/>
      <c r="C103" s="28" t="s">
        <v>44</v>
      </c>
      <c r="D103" s="28"/>
      <c r="E103" s="27"/>
      <c r="F103" s="12">
        <f>F104+F107</f>
        <v>564762</v>
      </c>
      <c r="G103" s="37"/>
    </row>
    <row r="104" spans="1:7" x14ac:dyDescent="0.2">
      <c r="A104" s="29" t="s">
        <v>20</v>
      </c>
      <c r="B104" s="29"/>
      <c r="C104" s="30" t="s">
        <v>45</v>
      </c>
      <c r="D104" s="30"/>
      <c r="E104" s="29"/>
      <c r="F104" s="14">
        <f>F105+F109</f>
        <v>367972</v>
      </c>
      <c r="G104" s="37"/>
    </row>
    <row r="105" spans="1:7" ht="25.5" x14ac:dyDescent="0.2">
      <c r="A105" s="1" t="s">
        <v>91</v>
      </c>
      <c r="B105" s="29"/>
      <c r="C105" s="30"/>
      <c r="D105" s="22" t="s">
        <v>92</v>
      </c>
      <c r="E105" s="2"/>
      <c r="F105" s="13">
        <f>F106</f>
        <v>240972</v>
      </c>
      <c r="G105" s="37"/>
    </row>
    <row r="106" spans="1:7" x14ac:dyDescent="0.2">
      <c r="A106" s="5" t="s">
        <v>62</v>
      </c>
      <c r="B106" s="29"/>
      <c r="C106" s="30"/>
      <c r="D106" s="22"/>
      <c r="E106" s="9">
        <v>500</v>
      </c>
      <c r="F106" s="20">
        <v>240972</v>
      </c>
      <c r="G106" s="37"/>
    </row>
    <row r="107" spans="1:7" ht="38.25" x14ac:dyDescent="0.2">
      <c r="A107" s="1" t="s">
        <v>152</v>
      </c>
      <c r="B107" s="29"/>
      <c r="C107" s="30"/>
      <c r="D107" s="22" t="s">
        <v>151</v>
      </c>
      <c r="E107" s="2"/>
      <c r="F107" s="20">
        <f>F108</f>
        <v>196790</v>
      </c>
      <c r="G107" s="37"/>
    </row>
    <row r="108" spans="1:7" x14ac:dyDescent="0.2">
      <c r="A108" s="5" t="s">
        <v>62</v>
      </c>
      <c r="B108" s="29"/>
      <c r="C108" s="30"/>
      <c r="D108" s="22"/>
      <c r="E108" s="9">
        <v>500</v>
      </c>
      <c r="F108" s="20">
        <v>196790</v>
      </c>
      <c r="G108" s="37"/>
    </row>
    <row r="109" spans="1:7" ht="25.5" x14ac:dyDescent="0.2">
      <c r="A109" s="1" t="s">
        <v>114</v>
      </c>
      <c r="B109" s="22"/>
      <c r="C109" s="30"/>
      <c r="D109" s="22" t="s">
        <v>115</v>
      </c>
      <c r="E109" s="2"/>
      <c r="F109" s="13">
        <f>F110</f>
        <v>127000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20">
        <f>162000-30000-5000</f>
        <v>127000</v>
      </c>
      <c r="G110" s="37"/>
    </row>
    <row r="111" spans="1:7" x14ac:dyDescent="0.2">
      <c r="A111" s="27" t="s">
        <v>21</v>
      </c>
      <c r="B111" s="27"/>
      <c r="C111" s="28">
        <v>1000</v>
      </c>
      <c r="D111" s="28"/>
      <c r="E111" s="27"/>
      <c r="F111" s="12">
        <f>F112+F115</f>
        <v>17000</v>
      </c>
      <c r="G111" s="37"/>
    </row>
    <row r="112" spans="1:7" ht="18.75" customHeight="1" x14ac:dyDescent="0.2">
      <c r="A112" s="29" t="s">
        <v>49</v>
      </c>
      <c r="B112" s="29"/>
      <c r="C112" s="30" t="s">
        <v>48</v>
      </c>
      <c r="D112" s="28"/>
      <c r="E112" s="29"/>
      <c r="F112" s="14">
        <f>F113</f>
        <v>12000</v>
      </c>
      <c r="G112" s="37"/>
    </row>
    <row r="113" spans="1:7" ht="23.25" customHeight="1" x14ac:dyDescent="0.2">
      <c r="A113" s="1" t="s">
        <v>107</v>
      </c>
      <c r="B113" s="2"/>
      <c r="C113" s="28"/>
      <c r="D113" s="30" t="s">
        <v>108</v>
      </c>
      <c r="E113" s="29"/>
      <c r="F113" s="25">
        <f>F114</f>
        <v>12000</v>
      </c>
      <c r="G113" s="37"/>
    </row>
    <row r="114" spans="1:7" ht="12" customHeight="1" x14ac:dyDescent="0.2">
      <c r="A114" s="29" t="s">
        <v>109</v>
      </c>
      <c r="B114" s="29"/>
      <c r="C114" s="28"/>
      <c r="D114" s="28"/>
      <c r="E114" s="29">
        <v>300</v>
      </c>
      <c r="F114" s="25">
        <f>14400-2400</f>
        <v>12000</v>
      </c>
      <c r="G114" s="37"/>
    </row>
    <row r="115" spans="1:7" x14ac:dyDescent="0.2">
      <c r="A115" s="29" t="s">
        <v>22</v>
      </c>
      <c r="B115" s="29"/>
      <c r="C115" s="30">
        <v>1003</v>
      </c>
      <c r="D115" s="30"/>
      <c r="E115" s="29"/>
      <c r="F115" s="14">
        <f>F121+F123+F116</f>
        <v>5000</v>
      </c>
      <c r="G115" s="37"/>
    </row>
    <row r="116" spans="1:7" x14ac:dyDescent="0.2">
      <c r="A116" s="29" t="s">
        <v>22</v>
      </c>
      <c r="B116" s="29"/>
      <c r="C116" s="30"/>
      <c r="D116" s="30" t="s">
        <v>65</v>
      </c>
      <c r="E116" s="29"/>
      <c r="F116" s="14">
        <f>F117</f>
        <v>5000</v>
      </c>
      <c r="G116" s="37"/>
    </row>
    <row r="117" spans="1:7" ht="38.25" x14ac:dyDescent="0.2">
      <c r="A117" s="52" t="s">
        <v>148</v>
      </c>
      <c r="B117" s="52"/>
      <c r="C117" s="53"/>
      <c r="D117" s="53"/>
      <c r="E117" s="52">
        <v>300</v>
      </c>
      <c r="F117" s="25">
        <v>5000</v>
      </c>
      <c r="G117" s="54"/>
    </row>
    <row r="118" spans="1:7" x14ac:dyDescent="0.2">
      <c r="A118" s="27" t="s">
        <v>154</v>
      </c>
      <c r="B118" s="52"/>
      <c r="C118" s="30" t="s">
        <v>153</v>
      </c>
      <c r="D118" s="53"/>
      <c r="E118" s="52"/>
      <c r="F118" s="25">
        <f>F119</f>
        <v>549749.47</v>
      </c>
      <c r="G118" s="54"/>
    </row>
    <row r="119" spans="1:7" ht="38.25" x14ac:dyDescent="0.2">
      <c r="A119" s="1" t="s">
        <v>117</v>
      </c>
      <c r="B119" s="29"/>
      <c r="C119" s="30"/>
      <c r="D119" s="22" t="s">
        <v>116</v>
      </c>
      <c r="E119" s="9"/>
      <c r="F119" s="20">
        <f>F120</f>
        <v>549749.47</v>
      </c>
      <c r="G119" s="37"/>
    </row>
    <row r="120" spans="1:7" x14ac:dyDescent="0.2">
      <c r="A120" s="52" t="s">
        <v>155</v>
      </c>
      <c r="B120" s="29"/>
      <c r="C120" s="30"/>
      <c r="D120" s="26"/>
      <c r="E120" s="9">
        <v>300</v>
      </c>
      <c r="F120" s="25">
        <f>439953+124241-14444.53</f>
        <v>549749.47</v>
      </c>
      <c r="G120" s="37"/>
    </row>
    <row r="121" spans="1:7" ht="38.25" hidden="1" x14ac:dyDescent="0.2">
      <c r="A121" s="1" t="s">
        <v>101</v>
      </c>
      <c r="B121" s="31"/>
      <c r="C121" s="31"/>
      <c r="D121" s="22" t="s">
        <v>102</v>
      </c>
      <c r="E121" s="9"/>
      <c r="F121" s="25">
        <f>F122</f>
        <v>0</v>
      </c>
      <c r="G121" s="37"/>
    </row>
    <row r="122" spans="1:7" hidden="1" x14ac:dyDescent="0.2">
      <c r="A122" s="1" t="s">
        <v>62</v>
      </c>
      <c r="B122" s="31"/>
      <c r="C122" s="31"/>
      <c r="D122" s="22"/>
      <c r="E122" s="9">
        <v>500</v>
      </c>
      <c r="F122" s="25"/>
      <c r="G122" s="37"/>
    </row>
    <row r="123" spans="1:7" ht="25.5" hidden="1" x14ac:dyDescent="0.2">
      <c r="A123" s="1" t="s">
        <v>99</v>
      </c>
      <c r="B123" s="29"/>
      <c r="C123" s="30"/>
      <c r="D123" s="22" t="s">
        <v>100</v>
      </c>
      <c r="E123" s="9"/>
      <c r="F123" s="25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2"/>
      <c r="E124" s="9">
        <v>500</v>
      </c>
      <c r="F124" s="25"/>
      <c r="G124" s="37"/>
    </row>
    <row r="125" spans="1:7" x14ac:dyDescent="0.2">
      <c r="A125" s="27" t="s">
        <v>23</v>
      </c>
      <c r="B125" s="27"/>
      <c r="C125" s="28">
        <v>1100</v>
      </c>
      <c r="D125" s="28"/>
      <c r="E125" s="27"/>
      <c r="F125" s="12">
        <f>F126</f>
        <v>24200</v>
      </c>
      <c r="G125" s="37"/>
    </row>
    <row r="126" spans="1:7" x14ac:dyDescent="0.2">
      <c r="A126" s="29" t="s">
        <v>24</v>
      </c>
      <c r="B126" s="29"/>
      <c r="C126" s="30">
        <v>1102</v>
      </c>
      <c r="D126" s="30"/>
      <c r="E126" s="29"/>
      <c r="F126" s="14">
        <f>F127+F129+F131</f>
        <v>24200</v>
      </c>
      <c r="G126" s="37"/>
    </row>
    <row r="127" spans="1:7" ht="51" x14ac:dyDescent="0.2">
      <c r="A127" s="1" t="s">
        <v>93</v>
      </c>
      <c r="B127" s="29"/>
      <c r="C127" s="30"/>
      <c r="D127" s="22" t="s">
        <v>94</v>
      </c>
      <c r="E127" s="9"/>
      <c r="F127" s="13">
        <f>F128</f>
        <v>24200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20">
        <f>488200-406000-58000</f>
        <v>24200</v>
      </c>
      <c r="G128" s="37"/>
    </row>
    <row r="129" spans="1:8" ht="38.25" hidden="1" x14ac:dyDescent="0.2">
      <c r="A129" s="1" t="s">
        <v>105</v>
      </c>
      <c r="B129" s="29"/>
      <c r="C129" s="30"/>
      <c r="D129" s="22" t="s">
        <v>106</v>
      </c>
      <c r="E129" s="6"/>
      <c r="F129" s="13">
        <f>F130</f>
        <v>0</v>
      </c>
      <c r="G129" s="37"/>
    </row>
    <row r="130" spans="1:8" hidden="1" x14ac:dyDescent="0.2">
      <c r="A130" s="1" t="s">
        <v>62</v>
      </c>
      <c r="B130" s="29"/>
      <c r="C130" s="30"/>
      <c r="D130" s="26"/>
      <c r="E130" s="6">
        <v>200</v>
      </c>
      <c r="F130" s="13"/>
      <c r="G130" s="37"/>
    </row>
    <row r="131" spans="1:8" ht="38.25" hidden="1" x14ac:dyDescent="0.2">
      <c r="A131" s="5" t="s">
        <v>103</v>
      </c>
      <c r="B131" s="29"/>
      <c r="C131" s="30"/>
      <c r="D131" s="22" t="s">
        <v>104</v>
      </c>
      <c r="E131" s="6"/>
      <c r="F131" s="13">
        <f>F132</f>
        <v>0</v>
      </c>
      <c r="G131" s="37"/>
    </row>
    <row r="132" spans="1:8" ht="25.5" hidden="1" x14ac:dyDescent="0.2">
      <c r="A132" s="5" t="s">
        <v>58</v>
      </c>
      <c r="B132" s="29"/>
      <c r="C132" s="30"/>
      <c r="D132" s="26"/>
      <c r="E132" s="6">
        <v>200</v>
      </c>
      <c r="F132" s="13"/>
      <c r="G132" s="37"/>
    </row>
    <row r="133" spans="1:8" x14ac:dyDescent="0.2">
      <c r="A133" s="27" t="s">
        <v>25</v>
      </c>
      <c r="B133" s="27"/>
      <c r="C133" s="28"/>
      <c r="D133" s="28"/>
      <c r="E133" s="27"/>
      <c r="F133" s="12">
        <f>F15+F40+F44+F51+F70+F97+F103+F111+F125+F118</f>
        <v>31297722.440000001</v>
      </c>
      <c r="G133" s="38"/>
      <c r="H133" s="51"/>
    </row>
    <row r="134" spans="1:8" x14ac:dyDescent="0.2">
      <c r="A134" s="35"/>
      <c r="B134" s="35"/>
      <c r="C134" s="35"/>
      <c r="D134" s="35"/>
      <c r="E134" s="35"/>
      <c r="F134" s="36"/>
    </row>
    <row r="135" spans="1:8" x14ac:dyDescent="0.2">
      <c r="A135" s="34"/>
      <c r="B135" s="34"/>
      <c r="C135" s="34"/>
      <c r="D135" s="34"/>
      <c r="E135" s="34"/>
      <c r="F135" s="34"/>
      <c r="G135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2" manualBreakCount="2">
    <brk id="47" max="5" man="1"/>
    <brk id="9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2022-08-10T06:30:54Z</cp:lastPrinted>
  <dcterms:created xsi:type="dcterms:W3CDTF">2015-02-12T11:14:02Z</dcterms:created>
  <dcterms:modified xsi:type="dcterms:W3CDTF">2022-08-10T06:41:43Z</dcterms:modified>
</cp:coreProperties>
</file>