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(2)'!$A$1:$E$96</definedName>
  </definedNames>
  <calcPr calcId="144525"/>
</workbook>
</file>

<file path=xl/calcChain.xml><?xml version="1.0" encoding="utf-8"?>
<calcChain xmlns="http://schemas.openxmlformats.org/spreadsheetml/2006/main">
  <c r="E21" i="4" l="1"/>
  <c r="E23" i="4"/>
  <c r="D21" i="4"/>
  <c r="D23" i="4"/>
  <c r="E40" i="4" l="1"/>
  <c r="D40" i="4"/>
  <c r="E70" i="4"/>
  <c r="D70" i="4"/>
  <c r="D78" i="4" l="1"/>
  <c r="E51" i="4"/>
  <c r="E49" i="4"/>
  <c r="E47" i="4"/>
  <c r="E33" i="4"/>
  <c r="D33" i="4"/>
  <c r="E53" i="4" l="1"/>
  <c r="D53" i="4"/>
  <c r="D51" i="4"/>
  <c r="D49" i="4"/>
  <c r="D47" i="4"/>
  <c r="E39" i="4" l="1"/>
  <c r="E37" i="4"/>
  <c r="E35" i="4"/>
  <c r="E44" i="4"/>
  <c r="E41" i="4"/>
  <c r="E32" i="4" l="1"/>
  <c r="D44" i="4"/>
  <c r="D41" i="4"/>
  <c r="D39" i="4"/>
  <c r="D37" i="4"/>
  <c r="D35" i="4"/>
  <c r="E22" i="4"/>
  <c r="E24" i="4"/>
  <c r="E26" i="4"/>
  <c r="E28" i="4"/>
  <c r="E30" i="4"/>
  <c r="D30" i="4"/>
  <c r="D28" i="4"/>
  <c r="D26" i="4"/>
  <c r="D24" i="4"/>
  <c r="D22" i="4"/>
  <c r="D20" i="4"/>
  <c r="D19" i="4" l="1"/>
  <c r="D32" i="4"/>
  <c r="E71" i="4"/>
  <c r="D71" i="4"/>
  <c r="E69" i="4"/>
  <c r="D69" i="4"/>
  <c r="D68" i="4" l="1"/>
  <c r="E68" i="4"/>
  <c r="E58" i="4" l="1"/>
  <c r="E57" i="4" l="1"/>
  <c r="D58" i="4"/>
  <c r="D57" i="4" s="1"/>
  <c r="D74" i="4" l="1"/>
  <c r="E74" i="4"/>
  <c r="D15" i="4"/>
  <c r="E15" i="4"/>
  <c r="E66" i="4" l="1"/>
  <c r="E64" i="4"/>
  <c r="D66" i="4"/>
  <c r="D64" i="4"/>
  <c r="D63" i="4" s="1"/>
  <c r="E63" i="4" l="1"/>
  <c r="E84" i="4" l="1"/>
  <c r="E82" i="4"/>
  <c r="E78" i="4"/>
  <c r="E86" i="4" l="1"/>
  <c r="D86" i="4"/>
  <c r="E55" i="4" l="1"/>
  <c r="E46" i="4" s="1"/>
  <c r="D55" i="4"/>
  <c r="D46" i="4" s="1"/>
  <c r="E91" i="4"/>
  <c r="E89" i="4"/>
  <c r="E76" i="4"/>
  <c r="E20" i="4"/>
  <c r="E19" i="4" s="1"/>
  <c r="E17" i="4"/>
  <c r="D91" i="4"/>
  <c r="D89" i="4"/>
  <c r="D84" i="4"/>
  <c r="D82" i="4"/>
  <c r="D76" i="4"/>
  <c r="D17" i="4"/>
  <c r="D73" i="4" l="1"/>
  <c r="E73" i="4"/>
  <c r="E14" i="4"/>
  <c r="D14" i="4"/>
  <c r="E93" i="4" l="1"/>
  <c r="E95" i="4" s="1"/>
  <c r="D93" i="4"/>
  <c r="D95" i="4" s="1"/>
</calcChain>
</file>

<file path=xl/sharedStrings.xml><?xml version="1.0" encoding="utf-8"?>
<sst xmlns="http://schemas.openxmlformats.org/spreadsheetml/2006/main" count="133" uniqueCount="100">
  <si>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</si>
  <si>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</si>
  <si>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</si>
  <si>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</si>
  <si>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</si>
  <si>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</si>
  <si>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</si>
  <si>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</si>
  <si>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</si>
  <si>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</si>
  <si>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</si>
  <si>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</si>
  <si>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</si>
  <si>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</si>
  <si>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</si>
  <si>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</si>
  <si>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</si>
  <si>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</si>
  <si>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</si>
  <si>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</si>
  <si>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</si>
  <si>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</si>
  <si>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</si>
  <si>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</si>
  <si>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</si>
  <si>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</si>
  <si>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</si>
  <si>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</si>
  <si>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</si>
  <si>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</si>
  <si>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</si>
  <si>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</si>
  <si>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</si>
  <si>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</si>
  <si>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</si>
  <si>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</si>
  <si>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</si>
  <si>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</si>
  <si>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</si>
  <si>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</si>
  <si>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</si>
  <si>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</si>
  <si>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</si>
  <si>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</si>
  <si>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</si>
  <si>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</si>
  <si>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</si>
  <si>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</si>
  <si>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</si>
  <si>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</si>
  <si>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</si>
  <si>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</si>
  <si>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</si>
  <si>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</si>
  <si>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</si>
  <si>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</si>
  <si>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</si>
  <si>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</si>
  <si>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</si>
  <si>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</si>
  <si>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</si>
  <si>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</si>
  <si>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</si>
  <si>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</si>
  <si>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</si>
  <si>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</si>
  <si>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</si>
  <si>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</si>
  <si>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</si>
  <si>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</si>
  <si>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</si>
  <si>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</si>
  <si>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</si>
  <si>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</si>
  <si>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</si>
  <si>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</si>
  <si>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</si>
  <si>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02 0 01 72440</t>
  </si>
  <si>
    <t>2023 г                     (руб.)</t>
  </si>
  <si>
    <t>Муниципальная программа «Развитие субъектов малого и среднего предпринимательства и потребительского рынка Приволжского сельского поселения»</t>
  </si>
  <si>
    <t>09 0 01 72880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</si>
  <si>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</si>
  <si>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</si>
  <si>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</si>
  <si>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09 0 01 21830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</si>
  <si>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2023-2024 годов </t>
  </si>
  <si>
    <t>2024 г                     (руб.)</t>
  </si>
  <si>
    <t xml:space="preserve"> Софинансирование к субсидии на финансирование дорожного хозяйства</t>
  </si>
  <si>
    <t>02 0 01 22440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</si>
  <si>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</si>
  <si>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</si>
  <si>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</si>
  <si>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</si>
  <si>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</si>
  <si>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</si>
  <si>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Бюджетные инвестиции в объекты капитального строительства государственной (муниципальной) собственности</t>
  </si>
  <si>
    <t>от  07.12.2021 № 34</t>
  </si>
  <si>
    <t>"Приложение  № 4</t>
  </si>
  <si>
    <t>Приложение  № 3</t>
  </si>
  <si>
    <t>от  17.02.2022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</si>
</sst>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8"/>
  <sheetViews>
    <sheetView tabSelected="1" view="pageBreakPreview" zoomScale="120" zoomScaleSheetLayoutView="120" zoomScalePageLayoutView="70" workbookViewId="0">
      <selection activeCell="B5" sqref="B5:E5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6" width="9.140625" style="1"/>
    <col min="7" max="7" width="32" style="1" customWidth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6"/>
      <c r="C1" s="47"/>
      <c r="D1" s="47"/>
      <c r="E1" s="47"/>
    </row>
    <row r="2" spans="1:5" ht="15" customHeight="1" x14ac:dyDescent="0.25">
      <c r="B2" s="46" t="s">
        <v>98</v>
      </c>
      <c r="C2" s="47"/>
      <c r="D2" s="47"/>
      <c r="E2" s="47"/>
    </row>
    <row r="3" spans="1:5" ht="15" customHeight="1" x14ac:dyDescent="0.25">
      <c r="B3" s="46" t="s">
        <v>19</v>
      </c>
      <c r="C3" s="46"/>
      <c r="D3" s="46"/>
      <c r="E3" s="47"/>
    </row>
    <row r="4" spans="1:5" ht="15" customHeight="1" x14ac:dyDescent="0.25">
      <c r="B4" s="48" t="s">
        <v>20</v>
      </c>
      <c r="C4" s="48"/>
      <c r="D4" s="48"/>
      <c r="E4" s="47"/>
    </row>
    <row r="5" spans="1:5" ht="15" customHeight="1" x14ac:dyDescent="0.25">
      <c r="B5" s="48" t="s">
        <v>99</v>
      </c>
      <c r="C5" s="48"/>
      <c r="D5" s="48"/>
      <c r="E5" s="47"/>
    </row>
    <row r="6" spans="1:5" ht="15" customHeight="1" x14ac:dyDescent="0.25">
      <c r="E6" s="1"/>
    </row>
    <row r="7" spans="1:5" ht="15" customHeight="1" x14ac:dyDescent="0.25">
      <c r="B7" s="46" t="s">
        <v>97</v>
      </c>
      <c r="C7" s="47"/>
      <c r="D7" s="47"/>
      <c r="E7" s="47"/>
    </row>
    <row r="8" spans="1:5" ht="15" customHeight="1" x14ac:dyDescent="0.25">
      <c r="B8" s="46" t="s">
        <v>19</v>
      </c>
      <c r="C8" s="46"/>
      <c r="D8" s="46"/>
      <c r="E8" s="47"/>
    </row>
    <row r="9" spans="1:5" ht="15.75" x14ac:dyDescent="0.25">
      <c r="A9" s="2"/>
      <c r="B9" s="48" t="s">
        <v>20</v>
      </c>
      <c r="C9" s="48"/>
      <c r="D9" s="48"/>
      <c r="E9" s="47"/>
    </row>
    <row r="10" spans="1:5" ht="12" customHeight="1" x14ac:dyDescent="0.25">
      <c r="A10" s="2"/>
      <c r="B10" s="48" t="s">
        <v>96</v>
      </c>
      <c r="C10" s="48"/>
      <c r="D10" s="48"/>
      <c r="E10" s="47"/>
    </row>
    <row r="11" spans="1:5" ht="80.25" customHeight="1" x14ac:dyDescent="0.3">
      <c r="A11" s="49" t="s">
        <v>85</v>
      </c>
      <c r="B11" s="49"/>
      <c r="C11" s="49"/>
      <c r="D11" s="49"/>
      <c r="E11" s="49"/>
    </row>
    <row r="12" spans="1:5" ht="15" customHeight="1" x14ac:dyDescent="0.25">
      <c r="A12" s="50" t="s">
        <v>0</v>
      </c>
      <c r="B12" s="50" t="s">
        <v>1</v>
      </c>
      <c r="C12" s="50" t="s">
        <v>2</v>
      </c>
      <c r="D12" s="50" t="s">
        <v>78</v>
      </c>
      <c r="E12" s="50" t="s">
        <v>86</v>
      </c>
    </row>
    <row r="13" spans="1:5" ht="13.5" customHeight="1" x14ac:dyDescent="0.25">
      <c r="A13" s="51"/>
      <c r="B13" s="51"/>
      <c r="C13" s="51"/>
      <c r="D13" s="51"/>
      <c r="E13" s="51"/>
    </row>
    <row r="14" spans="1:5" ht="40.5" customHeight="1" x14ac:dyDescent="0.25">
      <c r="A14" s="4" t="s">
        <v>3</v>
      </c>
      <c r="B14" s="5" t="s">
        <v>29</v>
      </c>
      <c r="C14" s="3"/>
      <c r="D14" s="6">
        <f>D15+D17</f>
        <v>105000</v>
      </c>
      <c r="E14" s="6">
        <f>E15+E17</f>
        <v>20000</v>
      </c>
    </row>
    <row r="15" spans="1:5" ht="24.75" customHeight="1" x14ac:dyDescent="0.25">
      <c r="A15" s="7" t="s">
        <v>6</v>
      </c>
      <c r="B15" s="29" t="s">
        <v>34</v>
      </c>
      <c r="C15" s="3"/>
      <c r="D15" s="8">
        <f>D16</f>
        <v>60000</v>
      </c>
      <c r="E15" s="8">
        <f>E16</f>
        <v>15000</v>
      </c>
    </row>
    <row r="16" spans="1:5" ht="25.5" x14ac:dyDescent="0.25">
      <c r="A16" s="9" t="s">
        <v>5</v>
      </c>
      <c r="B16" s="3"/>
      <c r="C16" s="10">
        <v>200</v>
      </c>
      <c r="D16" s="11">
        <v>60000</v>
      </c>
      <c r="E16" s="11">
        <v>15000</v>
      </c>
    </row>
    <row r="17" spans="1:7" ht="25.5" x14ac:dyDescent="0.25">
      <c r="A17" s="7" t="s">
        <v>4</v>
      </c>
      <c r="B17" s="29" t="s">
        <v>62</v>
      </c>
      <c r="C17" s="3"/>
      <c r="D17" s="8">
        <f>D18</f>
        <v>45000</v>
      </c>
      <c r="E17" s="8">
        <f>E18</f>
        <v>5000</v>
      </c>
    </row>
    <row r="18" spans="1:7" ht="25.5" x14ac:dyDescent="0.25">
      <c r="A18" s="9" t="s">
        <v>5</v>
      </c>
      <c r="B18" s="5"/>
      <c r="C18" s="10">
        <v>200</v>
      </c>
      <c r="D18" s="11">
        <v>45000</v>
      </c>
      <c r="E18" s="11">
        <v>5000</v>
      </c>
    </row>
    <row r="19" spans="1:7" ht="24.75" customHeight="1" x14ac:dyDescent="0.25">
      <c r="A19" s="4" t="s">
        <v>21</v>
      </c>
      <c r="B19" s="12" t="s">
        <v>43</v>
      </c>
      <c r="C19" s="3"/>
      <c r="D19" s="6">
        <f>D20+D22+D24+D26+D28+D30</f>
        <v>10637070</v>
      </c>
      <c r="E19" s="6">
        <f>E20+E22+E24+E26+E28+E30</f>
        <v>8707626</v>
      </c>
    </row>
    <row r="20" spans="1:7" ht="25.5" x14ac:dyDescent="0.25">
      <c r="A20" s="7" t="s">
        <v>32</v>
      </c>
      <c r="B20" s="29" t="s">
        <v>33</v>
      </c>
      <c r="C20" s="13"/>
      <c r="D20" s="8">
        <f>D21</f>
        <v>3028703.8899999997</v>
      </c>
      <c r="E20" s="11">
        <f>E21</f>
        <v>3161703.8899999997</v>
      </c>
    </row>
    <row r="21" spans="1:7" ht="26.25" customHeight="1" x14ac:dyDescent="0.25">
      <c r="A21" s="9" t="s">
        <v>5</v>
      </c>
      <c r="B21" s="14"/>
      <c r="C21" s="10">
        <v>200</v>
      </c>
      <c r="D21" s="11">
        <f>3072456.26-43752.37</f>
        <v>3028703.8899999997</v>
      </c>
      <c r="E21" s="11">
        <f>3205456.26-43752.37</f>
        <v>3161703.8899999997</v>
      </c>
    </row>
    <row r="22" spans="1:7" ht="25.5" customHeight="1" x14ac:dyDescent="0.25">
      <c r="A22" s="7" t="s">
        <v>87</v>
      </c>
      <c r="B22" s="14" t="s">
        <v>88</v>
      </c>
      <c r="C22" s="3"/>
      <c r="D22" s="8">
        <f>D23</f>
        <v>203752.37</v>
      </c>
      <c r="E22" s="8">
        <f>E23</f>
        <v>203752.37</v>
      </c>
    </row>
    <row r="23" spans="1:7" ht="29.25" customHeight="1" x14ac:dyDescent="0.25">
      <c r="A23" s="9" t="s">
        <v>5</v>
      </c>
      <c r="B23" s="14"/>
      <c r="C23" s="3">
        <v>200</v>
      </c>
      <c r="D23" s="11">
        <f>160000+43752.37</f>
        <v>203752.37</v>
      </c>
      <c r="E23" s="11">
        <f>160000+43752.37</f>
        <v>203752.37</v>
      </c>
    </row>
    <row r="24" spans="1:7" ht="38.25" x14ac:dyDescent="0.25">
      <c r="A24" s="7" t="s">
        <v>89</v>
      </c>
      <c r="B24" s="14" t="s">
        <v>90</v>
      </c>
      <c r="C24" s="3"/>
      <c r="D24" s="11">
        <f>D25</f>
        <v>73543.740000000005</v>
      </c>
      <c r="E24" s="11">
        <f>E25</f>
        <v>73543.740000000005</v>
      </c>
    </row>
    <row r="25" spans="1:7" ht="25.5" x14ac:dyDescent="0.25">
      <c r="A25" s="9" t="s">
        <v>5</v>
      </c>
      <c r="B25" s="14"/>
      <c r="C25" s="3">
        <v>200</v>
      </c>
      <c r="D25" s="11">
        <v>73543.740000000005</v>
      </c>
      <c r="E25" s="11">
        <v>73543.740000000005</v>
      </c>
      <c r="G25" s="33"/>
    </row>
    <row r="26" spans="1:7" ht="25.5" x14ac:dyDescent="0.25">
      <c r="A26" s="7" t="s">
        <v>35</v>
      </c>
      <c r="B26" s="3" t="s">
        <v>37</v>
      </c>
      <c r="C26" s="15"/>
      <c r="D26" s="8">
        <f>D27</f>
        <v>2062444</v>
      </c>
      <c r="E26" s="11">
        <f>E27</f>
        <v>0</v>
      </c>
    </row>
    <row r="27" spans="1:7" ht="25.5" x14ac:dyDescent="0.25">
      <c r="A27" s="9" t="s">
        <v>5</v>
      </c>
      <c r="B27" s="14"/>
      <c r="C27" s="10">
        <v>200</v>
      </c>
      <c r="D27" s="11">
        <v>2062444</v>
      </c>
      <c r="E27" s="11">
        <v>0</v>
      </c>
    </row>
    <row r="28" spans="1:7" x14ac:dyDescent="0.25">
      <c r="A28" s="7" t="s">
        <v>7</v>
      </c>
      <c r="B28" s="14" t="s">
        <v>77</v>
      </c>
      <c r="C28" s="3"/>
      <c r="D28" s="11">
        <f>D29</f>
        <v>3871295</v>
      </c>
      <c r="E28" s="11">
        <f>E29</f>
        <v>3871295</v>
      </c>
    </row>
    <row r="29" spans="1:7" ht="25.5" x14ac:dyDescent="0.25">
      <c r="A29" s="9" t="s">
        <v>5</v>
      </c>
      <c r="B29" s="14"/>
      <c r="C29" s="10">
        <v>200</v>
      </c>
      <c r="D29" s="11">
        <v>3871295</v>
      </c>
      <c r="E29" s="11">
        <v>3871295</v>
      </c>
    </row>
    <row r="30" spans="1:7" ht="38.25" x14ac:dyDescent="0.25">
      <c r="A30" s="7" t="s">
        <v>91</v>
      </c>
      <c r="B30" s="14" t="s">
        <v>92</v>
      </c>
      <c r="C30" s="3"/>
      <c r="D30" s="8">
        <f>D31</f>
        <v>1397331</v>
      </c>
      <c r="E30" s="8">
        <f>E31</f>
        <v>1397331</v>
      </c>
    </row>
    <row r="31" spans="1:7" ht="25.5" x14ac:dyDescent="0.25">
      <c r="A31" s="9" t="s">
        <v>5</v>
      </c>
      <c r="B31" s="14"/>
      <c r="C31" s="3">
        <v>200</v>
      </c>
      <c r="D31" s="11">
        <v>1397331</v>
      </c>
      <c r="E31" s="11">
        <v>1397331</v>
      </c>
    </row>
    <row r="32" spans="1:7" ht="27" x14ac:dyDescent="0.25">
      <c r="A32" s="4" t="s">
        <v>22</v>
      </c>
      <c r="B32" s="12" t="s">
        <v>42</v>
      </c>
      <c r="C32" s="15"/>
      <c r="D32" s="6">
        <f>D33+D35+D37+D39+D41+D44</f>
        <v>1112525</v>
      </c>
      <c r="E32" s="6">
        <f>E33+E35+E37+E39+E41+E44</f>
        <v>121978</v>
      </c>
    </row>
    <row r="33" spans="1:5" x14ac:dyDescent="0.25">
      <c r="A33" s="7" t="s">
        <v>93</v>
      </c>
      <c r="B33" s="3" t="s">
        <v>38</v>
      </c>
      <c r="C33" s="3"/>
      <c r="D33" s="8">
        <f>D34</f>
        <v>137329</v>
      </c>
      <c r="E33" s="8">
        <f>E34</f>
        <v>32898</v>
      </c>
    </row>
    <row r="34" spans="1:5" ht="28.5" customHeight="1" x14ac:dyDescent="0.25">
      <c r="A34" s="9" t="s">
        <v>5</v>
      </c>
      <c r="B34" s="3"/>
      <c r="C34" s="10">
        <v>200</v>
      </c>
      <c r="D34" s="11">
        <v>137329</v>
      </c>
      <c r="E34" s="8">
        <v>32898</v>
      </c>
    </row>
    <row r="35" spans="1:5" ht="28.5" customHeight="1" x14ac:dyDescent="0.25">
      <c r="A35" s="7" t="s">
        <v>8</v>
      </c>
      <c r="B35" s="3" t="s">
        <v>36</v>
      </c>
      <c r="C35" s="30"/>
      <c r="D35" s="8">
        <f>D36</f>
        <v>20000</v>
      </c>
      <c r="E35" s="11">
        <f>E36</f>
        <v>20000</v>
      </c>
    </row>
    <row r="36" spans="1:5" ht="26.25" x14ac:dyDescent="0.25">
      <c r="A36" s="16" t="s">
        <v>5</v>
      </c>
      <c r="B36" s="3"/>
      <c r="C36" s="10">
        <v>200</v>
      </c>
      <c r="D36" s="11">
        <v>20000</v>
      </c>
      <c r="E36" s="8">
        <v>20000</v>
      </c>
    </row>
    <row r="37" spans="1:5" ht="28.5" customHeight="1" x14ac:dyDescent="0.25">
      <c r="A37" s="7" t="s">
        <v>9</v>
      </c>
      <c r="B37" s="3" t="s">
        <v>39</v>
      </c>
      <c r="C37" s="3"/>
      <c r="D37" s="8">
        <f>D38</f>
        <v>20000</v>
      </c>
      <c r="E37" s="11">
        <f>E38</f>
        <v>20000</v>
      </c>
    </row>
    <row r="38" spans="1:5" ht="30" customHeight="1" x14ac:dyDescent="0.25">
      <c r="A38" s="9" t="s">
        <v>5</v>
      </c>
      <c r="B38" s="3"/>
      <c r="C38" s="10">
        <v>200</v>
      </c>
      <c r="D38" s="11">
        <v>20000</v>
      </c>
      <c r="E38" s="8">
        <v>20000</v>
      </c>
    </row>
    <row r="39" spans="1:5" ht="25.5" x14ac:dyDescent="0.25">
      <c r="A39" s="7" t="s">
        <v>24</v>
      </c>
      <c r="B39" s="14" t="s">
        <v>40</v>
      </c>
      <c r="C39" s="15"/>
      <c r="D39" s="8">
        <f>D40</f>
        <v>31196</v>
      </c>
      <c r="E39" s="8">
        <f>E40</f>
        <v>19080</v>
      </c>
    </row>
    <row r="40" spans="1:5" ht="32.25" customHeight="1" x14ac:dyDescent="0.25">
      <c r="A40" s="16" t="s">
        <v>5</v>
      </c>
      <c r="B40" s="14"/>
      <c r="C40" s="10">
        <v>200</v>
      </c>
      <c r="D40" s="11">
        <f>20000+11196</f>
        <v>31196</v>
      </c>
      <c r="E40" s="8">
        <f>7884+11196</f>
        <v>19080</v>
      </c>
    </row>
    <row r="41" spans="1:5" ht="32.25" customHeight="1" x14ac:dyDescent="0.25">
      <c r="A41" s="7" t="s">
        <v>94</v>
      </c>
      <c r="B41" s="14" t="s">
        <v>41</v>
      </c>
      <c r="C41" s="15"/>
      <c r="D41" s="8">
        <f>D42+D43</f>
        <v>884000</v>
      </c>
      <c r="E41" s="8">
        <f>E42+E43</f>
        <v>0</v>
      </c>
    </row>
    <row r="42" spans="1:5" ht="30" customHeight="1" x14ac:dyDescent="0.25">
      <c r="A42" s="9" t="s">
        <v>5</v>
      </c>
      <c r="B42" s="14"/>
      <c r="C42" s="10">
        <v>200</v>
      </c>
      <c r="D42" s="11">
        <v>644000</v>
      </c>
      <c r="E42" s="8">
        <v>0</v>
      </c>
    </row>
    <row r="43" spans="1:5" ht="30" customHeight="1" x14ac:dyDescent="0.25">
      <c r="A43" s="9" t="s">
        <v>95</v>
      </c>
      <c r="B43" s="14"/>
      <c r="C43" s="10">
        <v>400</v>
      </c>
      <c r="D43" s="11">
        <v>240000</v>
      </c>
      <c r="E43" s="8">
        <v>0</v>
      </c>
    </row>
    <row r="44" spans="1:5" ht="30" customHeight="1" x14ac:dyDescent="0.25">
      <c r="A44" s="7" t="s">
        <v>23</v>
      </c>
      <c r="B44" s="3" t="s">
        <v>44</v>
      </c>
      <c r="C44" s="15"/>
      <c r="D44" s="22">
        <f>D45</f>
        <v>20000</v>
      </c>
      <c r="E44" s="8">
        <f>E45</f>
        <v>30000</v>
      </c>
    </row>
    <row r="45" spans="1:5" ht="30" customHeight="1" x14ac:dyDescent="0.25">
      <c r="A45" s="9" t="s">
        <v>5</v>
      </c>
      <c r="B45" s="3"/>
      <c r="C45" s="10">
        <v>200</v>
      </c>
      <c r="D45" s="23">
        <v>20000</v>
      </c>
      <c r="E45" s="8">
        <v>30000</v>
      </c>
    </row>
    <row r="46" spans="1:5" ht="27.75" customHeight="1" x14ac:dyDescent="0.25">
      <c r="A46" s="4" t="s">
        <v>25</v>
      </c>
      <c r="B46" s="12" t="s">
        <v>30</v>
      </c>
      <c r="C46" s="3"/>
      <c r="D46" s="6">
        <f>+D51+D53+D55+D47+D49</f>
        <v>354311</v>
      </c>
      <c r="E46" s="6">
        <f>+E51+E53+E55</f>
        <v>20000</v>
      </c>
    </row>
    <row r="47" spans="1:5" ht="31.5" customHeight="1" x14ac:dyDescent="0.25">
      <c r="A47" s="7" t="s">
        <v>45</v>
      </c>
      <c r="B47" s="14" t="s">
        <v>48</v>
      </c>
      <c r="C47" s="3"/>
      <c r="D47" s="22">
        <f>D48</f>
        <v>135150</v>
      </c>
      <c r="E47" s="8">
        <f>E48</f>
        <v>0</v>
      </c>
    </row>
    <row r="48" spans="1:5" ht="15.75" customHeight="1" x14ac:dyDescent="0.25">
      <c r="A48" s="9" t="s">
        <v>10</v>
      </c>
      <c r="B48" s="14"/>
      <c r="C48" s="13">
        <v>500</v>
      </c>
      <c r="D48" s="28">
        <v>135150</v>
      </c>
      <c r="E48" s="8">
        <v>0</v>
      </c>
    </row>
    <row r="49" spans="1:5" ht="34.5" customHeight="1" x14ac:dyDescent="0.25">
      <c r="A49" s="7" t="s">
        <v>46</v>
      </c>
      <c r="B49" s="14" t="s">
        <v>49</v>
      </c>
      <c r="C49" s="3"/>
      <c r="D49" s="22">
        <f>D50</f>
        <v>149161</v>
      </c>
      <c r="E49" s="8">
        <f>E50</f>
        <v>0</v>
      </c>
    </row>
    <row r="50" spans="1:5" ht="15.75" customHeight="1" x14ac:dyDescent="0.25">
      <c r="A50" s="9" t="s">
        <v>10</v>
      </c>
      <c r="B50" s="14"/>
      <c r="C50" s="13">
        <v>500</v>
      </c>
      <c r="D50" s="23">
        <v>149161</v>
      </c>
      <c r="E50" s="8">
        <v>0</v>
      </c>
    </row>
    <row r="51" spans="1:5" ht="20.25" customHeight="1" x14ac:dyDescent="0.25">
      <c r="A51" s="7" t="s">
        <v>70</v>
      </c>
      <c r="B51" s="14" t="s">
        <v>71</v>
      </c>
      <c r="C51" s="3"/>
      <c r="D51" s="22">
        <f>D52</f>
        <v>50000</v>
      </c>
      <c r="E51" s="8">
        <f>E52</f>
        <v>10000</v>
      </c>
    </row>
    <row r="52" spans="1:5" ht="25.5" x14ac:dyDescent="0.25">
      <c r="A52" s="9" t="s">
        <v>5</v>
      </c>
      <c r="B52" s="12"/>
      <c r="C52" s="10">
        <v>200</v>
      </c>
      <c r="D52" s="23">
        <v>50000</v>
      </c>
      <c r="E52" s="11">
        <v>10000</v>
      </c>
    </row>
    <row r="53" spans="1:5" ht="45.75" customHeight="1" x14ac:dyDescent="0.25">
      <c r="A53" s="7" t="s">
        <v>47</v>
      </c>
      <c r="B53" s="14" t="s">
        <v>50</v>
      </c>
      <c r="C53" s="13"/>
      <c r="D53" s="22">
        <f>D54</f>
        <v>20000</v>
      </c>
      <c r="E53" s="8">
        <f>E54</f>
        <v>10000</v>
      </c>
    </row>
    <row r="54" spans="1:5" ht="25.5" x14ac:dyDescent="0.25">
      <c r="A54" s="9" t="s">
        <v>5</v>
      </c>
      <c r="B54" s="12"/>
      <c r="C54" s="10">
        <v>200</v>
      </c>
      <c r="D54" s="23">
        <v>20000</v>
      </c>
      <c r="E54" s="11">
        <v>10000</v>
      </c>
    </row>
    <row r="55" spans="1:5" hidden="1" x14ac:dyDescent="0.25">
      <c r="A55" s="7" t="s">
        <v>52</v>
      </c>
      <c r="B55" s="14" t="s">
        <v>51</v>
      </c>
      <c r="C55" s="13"/>
      <c r="D55" s="11">
        <f>D56</f>
        <v>0</v>
      </c>
      <c r="E55" s="11">
        <f>E56</f>
        <v>0</v>
      </c>
    </row>
    <row r="56" spans="1:5" hidden="1" x14ac:dyDescent="0.25">
      <c r="A56" s="7" t="s">
        <v>10</v>
      </c>
      <c r="B56" s="12"/>
      <c r="C56" s="13">
        <v>500</v>
      </c>
      <c r="D56" s="17"/>
      <c r="E56" s="17"/>
    </row>
    <row r="57" spans="1:5" ht="40.5" x14ac:dyDescent="0.25">
      <c r="A57" s="31" t="s">
        <v>73</v>
      </c>
      <c r="B57" s="12" t="s">
        <v>74</v>
      </c>
      <c r="C57" s="41"/>
      <c r="D57" s="42">
        <f>D58</f>
        <v>500002</v>
      </c>
      <c r="E57" s="42">
        <f>E58</f>
        <v>499808</v>
      </c>
    </row>
    <row r="58" spans="1:5" ht="25.5" x14ac:dyDescent="0.25">
      <c r="A58" s="7" t="s">
        <v>75</v>
      </c>
      <c r="B58" s="14" t="s">
        <v>76</v>
      </c>
      <c r="C58" s="13"/>
      <c r="D58" s="11">
        <f>D59</f>
        <v>500002</v>
      </c>
      <c r="E58" s="11">
        <f>E59</f>
        <v>499808</v>
      </c>
    </row>
    <row r="59" spans="1:5" x14ac:dyDescent="0.25">
      <c r="A59" s="9" t="s">
        <v>27</v>
      </c>
      <c r="B59" s="12"/>
      <c r="C59" s="13">
        <v>300</v>
      </c>
      <c r="D59" s="17">
        <v>500002</v>
      </c>
      <c r="E59" s="17">
        <v>499808</v>
      </c>
    </row>
    <row r="60" spans="1:5" hidden="1" x14ac:dyDescent="0.25">
      <c r="A60" s="7"/>
      <c r="B60" s="12"/>
      <c r="C60" s="13"/>
      <c r="D60" s="17"/>
      <c r="E60" s="17"/>
    </row>
    <row r="61" spans="1:5" ht="17.25" hidden="1" customHeight="1" x14ac:dyDescent="0.25">
      <c r="A61" s="7"/>
      <c r="B61" s="12"/>
      <c r="C61" s="13"/>
      <c r="D61" s="17"/>
      <c r="E61" s="17"/>
    </row>
    <row r="62" spans="1:5" hidden="1" x14ac:dyDescent="0.25">
      <c r="A62" s="7"/>
      <c r="B62" s="12"/>
      <c r="C62" s="13"/>
      <c r="D62" s="17"/>
      <c r="E62" s="17"/>
    </row>
    <row r="63" spans="1:5" ht="27" x14ac:dyDescent="0.25">
      <c r="A63" s="31" t="s">
        <v>64</v>
      </c>
      <c r="B63" s="12" t="s">
        <v>65</v>
      </c>
      <c r="C63" s="10"/>
      <c r="D63" s="32">
        <f>D64+D66</f>
        <v>100000</v>
      </c>
      <c r="E63" s="32">
        <f>E64+E66</f>
        <v>0</v>
      </c>
    </row>
    <row r="64" spans="1:5" ht="25.5" x14ac:dyDescent="0.25">
      <c r="A64" s="7" t="s">
        <v>66</v>
      </c>
      <c r="B64" s="14" t="s">
        <v>67</v>
      </c>
      <c r="C64" s="10"/>
      <c r="D64" s="44">
        <f>D65</f>
        <v>50000</v>
      </c>
      <c r="E64" s="44">
        <f>E65</f>
        <v>0</v>
      </c>
    </row>
    <row r="65" spans="1:5" ht="25.5" x14ac:dyDescent="0.25">
      <c r="A65" s="9" t="s">
        <v>5</v>
      </c>
      <c r="B65" s="12"/>
      <c r="C65" s="10">
        <v>200</v>
      </c>
      <c r="D65" s="45">
        <v>50000</v>
      </c>
      <c r="E65" s="45">
        <v>0</v>
      </c>
    </row>
    <row r="66" spans="1:5" ht="25.5" x14ac:dyDescent="0.25">
      <c r="A66" s="7" t="s">
        <v>68</v>
      </c>
      <c r="B66" s="14" t="s">
        <v>69</v>
      </c>
      <c r="C66" s="10"/>
      <c r="D66" s="44">
        <f>D67</f>
        <v>50000</v>
      </c>
      <c r="E66" s="44">
        <f>E67</f>
        <v>0</v>
      </c>
    </row>
    <row r="67" spans="1:5" ht="25.5" x14ac:dyDescent="0.25">
      <c r="A67" s="9" t="s">
        <v>5</v>
      </c>
      <c r="B67" s="12"/>
      <c r="C67" s="10">
        <v>200</v>
      </c>
      <c r="D67" s="45">
        <v>50000</v>
      </c>
      <c r="E67" s="45">
        <v>0</v>
      </c>
    </row>
    <row r="68" spans="1:5" ht="40.5" x14ac:dyDescent="0.25">
      <c r="A68" s="4" t="s">
        <v>79</v>
      </c>
      <c r="B68" s="12" t="s">
        <v>82</v>
      </c>
      <c r="C68" s="10"/>
      <c r="D68" s="43">
        <f>D69+D71</f>
        <v>201520</v>
      </c>
      <c r="E68" s="43">
        <f>E69+E71</f>
        <v>201520</v>
      </c>
    </row>
    <row r="69" spans="1:5" ht="25.5" x14ac:dyDescent="0.25">
      <c r="A69" s="7" t="s">
        <v>81</v>
      </c>
      <c r="B69" s="14" t="s">
        <v>84</v>
      </c>
      <c r="C69" s="10"/>
      <c r="D69" s="27">
        <f>D70</f>
        <v>10076</v>
      </c>
      <c r="E69" s="27">
        <f>E70</f>
        <v>10076</v>
      </c>
    </row>
    <row r="70" spans="1:5" x14ac:dyDescent="0.25">
      <c r="A70" s="9" t="s">
        <v>16</v>
      </c>
      <c r="B70" s="12"/>
      <c r="C70" s="10">
        <v>800</v>
      </c>
      <c r="D70" s="17">
        <f>21272-11196</f>
        <v>10076</v>
      </c>
      <c r="E70" s="17">
        <f>21272-11196</f>
        <v>10076</v>
      </c>
    </row>
    <row r="71" spans="1:5" ht="51" x14ac:dyDescent="0.25">
      <c r="A71" s="7" t="s">
        <v>83</v>
      </c>
      <c r="B71" s="14" t="s">
        <v>80</v>
      </c>
      <c r="C71" s="10"/>
      <c r="D71" s="27">
        <f>D72</f>
        <v>191444</v>
      </c>
      <c r="E71" s="27">
        <f>E72</f>
        <v>191444</v>
      </c>
    </row>
    <row r="72" spans="1:5" x14ac:dyDescent="0.25">
      <c r="A72" s="9" t="s">
        <v>16</v>
      </c>
      <c r="B72" s="12"/>
      <c r="C72" s="10">
        <v>800</v>
      </c>
      <c r="D72" s="17">
        <v>191444</v>
      </c>
      <c r="E72" s="17">
        <v>191444</v>
      </c>
    </row>
    <row r="73" spans="1:5" x14ac:dyDescent="0.25">
      <c r="A73" s="18" t="s">
        <v>11</v>
      </c>
      <c r="B73" s="12" t="s">
        <v>31</v>
      </c>
      <c r="C73" s="19"/>
      <c r="D73" s="6">
        <f>D74+D76+D78+D82+D84+D86+D89+D91</f>
        <v>5566692</v>
      </c>
      <c r="E73" s="6">
        <f>E74+E76+E78+E82+E84+E86+E89+E91</f>
        <v>6037183</v>
      </c>
    </row>
    <row r="74" spans="1:5" ht="25.5" x14ac:dyDescent="0.25">
      <c r="A74" s="20" t="s">
        <v>12</v>
      </c>
      <c r="B74" s="3" t="s">
        <v>53</v>
      </c>
      <c r="C74" s="21"/>
      <c r="D74" s="22">
        <f>D75</f>
        <v>251618</v>
      </c>
      <c r="E74" s="22">
        <f>E75</f>
        <v>259956</v>
      </c>
    </row>
    <row r="75" spans="1:5" ht="51" x14ac:dyDescent="0.25">
      <c r="A75" s="9" t="s">
        <v>13</v>
      </c>
      <c r="B75" s="3"/>
      <c r="C75" s="10">
        <v>100</v>
      </c>
      <c r="D75" s="23">
        <v>251618</v>
      </c>
      <c r="E75" s="23">
        <v>259956</v>
      </c>
    </row>
    <row r="76" spans="1:5" x14ac:dyDescent="0.25">
      <c r="A76" s="7" t="s">
        <v>14</v>
      </c>
      <c r="B76" s="3" t="s">
        <v>54</v>
      </c>
      <c r="C76" s="15"/>
      <c r="D76" s="24">
        <f>D77</f>
        <v>865741</v>
      </c>
      <c r="E76" s="24">
        <f>E77</f>
        <v>865741</v>
      </c>
    </row>
    <row r="77" spans="1:5" ht="51" x14ac:dyDescent="0.25">
      <c r="A77" s="9" t="s">
        <v>13</v>
      </c>
      <c r="B77" s="3"/>
      <c r="C77" s="10">
        <v>100</v>
      </c>
      <c r="D77" s="23">
        <v>865741</v>
      </c>
      <c r="E77" s="23">
        <v>865741</v>
      </c>
    </row>
    <row r="78" spans="1:5" x14ac:dyDescent="0.25">
      <c r="A78" s="7" t="s">
        <v>15</v>
      </c>
      <c r="B78" s="3" t="s">
        <v>55</v>
      </c>
      <c r="C78" s="15"/>
      <c r="D78" s="24">
        <f>D79+D80+D81</f>
        <v>4243003</v>
      </c>
      <c r="E78" s="24">
        <f>E79+E80+E81</f>
        <v>4864486</v>
      </c>
    </row>
    <row r="79" spans="1:5" ht="51" x14ac:dyDescent="0.25">
      <c r="A79" s="9" t="s">
        <v>13</v>
      </c>
      <c r="B79" s="3"/>
      <c r="C79" s="10">
        <v>100</v>
      </c>
      <c r="D79" s="22">
        <v>3934635</v>
      </c>
      <c r="E79" s="22">
        <v>4557930</v>
      </c>
    </row>
    <row r="80" spans="1:5" ht="25.5" x14ac:dyDescent="0.25">
      <c r="A80" s="9" t="s">
        <v>5</v>
      </c>
      <c r="B80" s="3"/>
      <c r="C80" s="10">
        <v>200</v>
      </c>
      <c r="D80" s="22">
        <v>298568</v>
      </c>
      <c r="E80" s="22">
        <v>296756</v>
      </c>
    </row>
    <row r="81" spans="1:9" ht="14.25" customHeight="1" x14ac:dyDescent="0.25">
      <c r="A81" s="9" t="s">
        <v>16</v>
      </c>
      <c r="B81" s="3"/>
      <c r="C81" s="13">
        <v>800</v>
      </c>
      <c r="D81" s="24">
        <v>9800</v>
      </c>
      <c r="E81" s="24">
        <v>9800</v>
      </c>
    </row>
    <row r="82" spans="1:9" ht="39" customHeight="1" x14ac:dyDescent="0.25">
      <c r="A82" s="7" t="s">
        <v>58</v>
      </c>
      <c r="B82" s="3" t="s">
        <v>57</v>
      </c>
      <c r="C82" s="15"/>
      <c r="D82" s="22">
        <f>D83</f>
        <v>12322</v>
      </c>
      <c r="E82" s="22">
        <f>E83</f>
        <v>0</v>
      </c>
    </row>
    <row r="83" spans="1:9" ht="18.75" customHeight="1" x14ac:dyDescent="0.25">
      <c r="A83" s="9" t="s">
        <v>10</v>
      </c>
      <c r="B83" s="3"/>
      <c r="C83" s="13">
        <v>500</v>
      </c>
      <c r="D83" s="28">
        <v>12322</v>
      </c>
      <c r="E83" s="28">
        <v>0</v>
      </c>
    </row>
    <row r="84" spans="1:9" x14ac:dyDescent="0.25">
      <c r="A84" s="7" t="s">
        <v>26</v>
      </c>
      <c r="B84" s="3" t="s">
        <v>61</v>
      </c>
      <c r="C84" s="13"/>
      <c r="D84" s="24">
        <f>D85</f>
        <v>15000</v>
      </c>
      <c r="E84" s="24">
        <f>E85</f>
        <v>15000</v>
      </c>
    </row>
    <row r="85" spans="1:9" x14ac:dyDescent="0.25">
      <c r="A85" s="9" t="s">
        <v>16</v>
      </c>
      <c r="B85" s="3"/>
      <c r="C85" s="13">
        <v>800</v>
      </c>
      <c r="D85" s="28">
        <v>15000</v>
      </c>
      <c r="E85" s="28">
        <v>15000</v>
      </c>
    </row>
    <row r="86" spans="1:9" x14ac:dyDescent="0.25">
      <c r="A86" s="7" t="s">
        <v>17</v>
      </c>
      <c r="B86" s="3" t="s">
        <v>56</v>
      </c>
      <c r="C86" s="15"/>
      <c r="D86" s="24">
        <f>D87+D88</f>
        <v>90208</v>
      </c>
      <c r="E86" s="24">
        <f>E87+E88</f>
        <v>20000</v>
      </c>
    </row>
    <row r="87" spans="1:9" ht="25.5" x14ac:dyDescent="0.25">
      <c r="A87" s="9" t="s">
        <v>5</v>
      </c>
      <c r="B87" s="3"/>
      <c r="C87" s="10">
        <v>200</v>
      </c>
      <c r="D87" s="23">
        <v>70208</v>
      </c>
      <c r="E87" s="23">
        <v>0</v>
      </c>
    </row>
    <row r="88" spans="1:9" ht="21.75" customHeight="1" x14ac:dyDescent="0.25">
      <c r="A88" s="9" t="s">
        <v>16</v>
      </c>
      <c r="B88" s="3"/>
      <c r="C88" s="13">
        <v>800</v>
      </c>
      <c r="D88" s="23">
        <v>20000</v>
      </c>
      <c r="E88" s="23">
        <v>20000</v>
      </c>
    </row>
    <row r="89" spans="1:9" ht="44.25" customHeight="1" x14ac:dyDescent="0.25">
      <c r="A89" s="7" t="s">
        <v>59</v>
      </c>
      <c r="B89" s="3" t="s">
        <v>60</v>
      </c>
      <c r="C89" s="15"/>
      <c r="D89" s="22">
        <f>D90</f>
        <v>76800</v>
      </c>
      <c r="E89" s="22">
        <f>E90</f>
        <v>0</v>
      </c>
    </row>
    <row r="90" spans="1:9" ht="21" customHeight="1" x14ac:dyDescent="0.25">
      <c r="A90" s="9" t="s">
        <v>10</v>
      </c>
      <c r="B90" s="3"/>
      <c r="C90" s="13">
        <v>500</v>
      </c>
      <c r="D90" s="28">
        <v>76800</v>
      </c>
      <c r="E90" s="28">
        <v>0</v>
      </c>
    </row>
    <row r="91" spans="1:9" x14ac:dyDescent="0.25">
      <c r="A91" s="7" t="s">
        <v>28</v>
      </c>
      <c r="B91" s="3"/>
      <c r="C91" s="13"/>
      <c r="D91" s="24">
        <f>D92</f>
        <v>12000</v>
      </c>
      <c r="E91" s="24">
        <f>E92</f>
        <v>12000</v>
      </c>
    </row>
    <row r="92" spans="1:9" x14ac:dyDescent="0.25">
      <c r="A92" s="9" t="s">
        <v>27</v>
      </c>
      <c r="B92" s="3" t="s">
        <v>63</v>
      </c>
      <c r="C92" s="13">
        <v>300</v>
      </c>
      <c r="D92" s="28">
        <v>12000</v>
      </c>
      <c r="E92" s="28">
        <v>12000</v>
      </c>
    </row>
    <row r="93" spans="1:9" x14ac:dyDescent="0.25">
      <c r="A93" s="18" t="s">
        <v>18</v>
      </c>
      <c r="B93" s="5"/>
      <c r="C93" s="15"/>
      <c r="D93" s="25">
        <f>D14+D19+D32+D46+D57+D63+D73+D68</f>
        <v>18577120</v>
      </c>
      <c r="E93" s="25">
        <f>E14+E19+E32+E46+E57+E63+E73+E68</f>
        <v>15608115</v>
      </c>
      <c r="H93" s="33"/>
      <c r="I93" s="33"/>
    </row>
    <row r="94" spans="1:9" x14ac:dyDescent="0.25">
      <c r="A94" s="34" t="s">
        <v>72</v>
      </c>
      <c r="B94" s="35"/>
      <c r="C94" s="35"/>
      <c r="D94" s="24">
        <v>258934</v>
      </c>
      <c r="E94" s="24">
        <v>519639</v>
      </c>
      <c r="I94" s="40"/>
    </row>
    <row r="95" spans="1:9" ht="15.75" x14ac:dyDescent="0.25">
      <c r="A95" s="37" t="s">
        <v>18</v>
      </c>
      <c r="B95" s="38"/>
      <c r="C95" s="38"/>
      <c r="D95" s="39">
        <f>D93+D94</f>
        <v>18836054</v>
      </c>
      <c r="E95" s="39">
        <f>E93+E94</f>
        <v>16127754</v>
      </c>
    </row>
    <row r="97" spans="4:5" x14ac:dyDescent="0.25">
      <c r="D97" s="36"/>
      <c r="E97" s="36"/>
    </row>
    <row r="98" spans="4:5" x14ac:dyDescent="0.25">
      <c r="D98" s="33"/>
      <c r="E98" s="33"/>
    </row>
  </sheetData>
  <mergeCells count="15">
    <mergeCell ref="B7:E7"/>
    <mergeCell ref="B9:E9"/>
    <mergeCell ref="B10:E10"/>
    <mergeCell ref="A11:E11"/>
    <mergeCell ref="E12:E13"/>
    <mergeCell ref="A12:A13"/>
    <mergeCell ref="B12:B13"/>
    <mergeCell ref="C12:C13"/>
    <mergeCell ref="D12:D13"/>
    <mergeCell ref="B8:E8"/>
    <mergeCell ref="B1:E1"/>
    <mergeCell ref="B3:E3"/>
    <mergeCell ref="B4:E4"/>
    <mergeCell ref="B5:E5"/>
    <mergeCell ref="B2:E2"/>
  </mergeCells>
  <pageMargins left="0.7" right="0.7" top="0.75" bottom="0.75" header="0.3" footer="0.3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2020-12-02T06:12:03Z</cp:lastPrinted>
  <dcterms:created xsi:type="dcterms:W3CDTF">2015-02-12T07:20:41Z</dcterms:created>
  <dcterms:modified xsi:type="dcterms:W3CDTF">2022-02-17T08:38:24Z</dcterms:modified>
</cp:coreProperties>
</file>