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'2016'!$A$1:$F$125</definedName>
  </definedNames>
  <calcPr calcId="145621"/>
</workbook>
</file>

<file path=xl/calcChain.xml><?xml version="1.0" encoding="utf-8"?>
<calcChain xmlns="http://schemas.openxmlformats.org/spreadsheetml/2006/main">
  <c r="F77" i="4" l="1"/>
  <c r="F78" i="4"/>
  <c r="F72" i="4"/>
  <c r="G73" i="4"/>
  <c r="F87" i="4" l="1"/>
  <c r="F112" i="4" l="1"/>
  <c r="F89" i="4" l="1"/>
  <c r="F59" i="4" l="1"/>
  <c r="F109" i="4" l="1"/>
  <c r="F88" i="4" l="1"/>
  <c r="F80" i="4"/>
  <c r="F62" i="4" l="1"/>
  <c r="F64" i="4"/>
  <c r="F61" i="4" l="1"/>
  <c r="F45" i="4"/>
  <c r="F13" i="4"/>
  <c r="F53" i="4" l="1"/>
  <c r="F49" i="4" l="1"/>
  <c r="F27" i="4"/>
  <c r="F71" i="4" l="1"/>
  <c r="F70" i="4" s="1"/>
  <c r="F57" i="4" l="1"/>
  <c r="F32" i="4" l="1"/>
  <c r="F30" i="4"/>
  <c r="F55" i="4" l="1"/>
  <c r="F102" i="4" l="1"/>
  <c r="F84" i="4" l="1"/>
  <c r="F106" i="4" l="1"/>
  <c r="F105" i="4" s="1"/>
  <c r="F68" i="4" l="1"/>
  <c r="F24" i="4"/>
  <c r="F23" i="4" s="1"/>
  <c r="F121" i="4" l="1"/>
  <c r="F123" i="4" l="1"/>
  <c r="F111" i="4" l="1"/>
  <c r="F115" i="4" l="1"/>
  <c r="F113" i="4"/>
  <c r="F108" i="4" s="1"/>
  <c r="F51" i="4"/>
  <c r="F48" i="4" s="1"/>
  <c r="F47" i="4" s="1"/>
  <c r="F104" i="4" l="1"/>
  <c r="F38" i="4"/>
  <c r="F86" i="4" l="1"/>
  <c r="F119" i="4"/>
  <c r="F100" i="4"/>
  <c r="F98" i="4"/>
  <c r="F94" i="4"/>
  <c r="F93" i="4" s="1"/>
  <c r="F82" i="4"/>
  <c r="F67" i="4"/>
  <c r="F44" i="4"/>
  <c r="F42" i="4"/>
  <c r="F41" i="4" s="1"/>
  <c r="F37" i="4"/>
  <c r="F34" i="4"/>
  <c r="F26" i="4" s="1"/>
  <c r="F21" i="4"/>
  <c r="F20" i="4" s="1"/>
  <c r="F16" i="4"/>
  <c r="F12" i="4"/>
  <c r="F76" i="4" l="1"/>
  <c r="F66" i="4" s="1"/>
  <c r="F15" i="4"/>
  <c r="F11" i="4" s="1"/>
  <c r="F118" i="4"/>
  <c r="F117" i="4" s="1"/>
  <c r="F97" i="4"/>
  <c r="F96" i="4" s="1"/>
  <c r="F92" i="4"/>
  <c r="F36" i="4"/>
  <c r="F40" i="4" l="1"/>
  <c r="F125" i="4" s="1"/>
</calcChain>
</file>

<file path=xl/sharedStrings.xml><?xml version="1.0" encoding="utf-8"?>
<sst xmlns="http://schemas.openxmlformats.org/spreadsheetml/2006/main" count="192" uniqueCount="148">
  <si>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</si>
  <si>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</si>
  <si>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</si>
  <si>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</si>
  <si>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</si>
  <si>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</si>
  <si>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</si>
  <si>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</si>
  <si>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</si>
  <si>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</si>
  <si>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</si>
  <si>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</si>
  <si>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</si>
  <si>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</si>
  <si>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</si>
  <si>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</si>
  <si>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</si>
  <si>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</si>
  <si>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</si>
  <si>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</si>
  <si>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</si>
  <si>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</si>
  <si>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</si>
  <si>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</si>
  <si>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</si>
  <si>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</si>
  <si>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</si>
  <si>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</si>
  <si>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</si>
  <si>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</si>
  <si>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</si>
  <si>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</si>
  <si>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</si>
  <si>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</si>
  <si>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</si>
  <si>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</si>
  <si>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</si>
  <si>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</si>
  <si>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</si>
  <si>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</si>
  <si>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</si>
  <si>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</si>
  <si>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</si>
  <si>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</si>
  <si>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</si>
  <si>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</si>
  <si>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</si>
  <si>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</si>
  <si>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</si>
  <si>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</si>
  <si>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</si>
  <si>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</si>
  <si>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</si>
  <si>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</si>
  <si>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</si>
  <si>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</si>
  <si>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</si>
  <si>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</si>
  <si>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</si>
  <si>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</si>
  <si>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</si>
  <si>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</si>
  <si>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</si>
  <si>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</si>
  <si>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</si>
  <si>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</si>
  <si>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</si>
  <si>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</si>
  <si>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</si>
  <si>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</si>
  <si>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</si>
  <si>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</si>
  <si>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</si>
  <si>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</si>
  <si>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</si>
  <si>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</si>
  <si>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</si>
  <si>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</si>
  <si>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</si>
  <si>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</si>
  <si>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</si>
  <si>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</si>
  <si>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</si>
  <si>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</si>
  <si>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</si>
  <si>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</si>
  <si>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</si>
  <si>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</si>
  <si>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</si>
  <si>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</si>
  <si>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</si>
  <si>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</si>
  <si>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</si>
  <si>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</si>
  <si>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</si>
  <si>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</si>
  <si>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</si>
  <si>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</si>
  <si>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</si>
  <si>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</si>
  <si>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</si>
  <si>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</si>
  <si>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</si>
  <si>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</si>
  <si>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</si>
  <si>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</si>
  <si>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</si>
  <si>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</si>
  <si>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</si>
  <si>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</si>
  <si>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</si>
  <si>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</si>
  <si>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</si>
  <si>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</si>
  <si>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</si>
  <si>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</si>
  <si>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</si>
  <si>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</si>
  <si>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</si>
  <si>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</si>
  <si>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</si>
  <si>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</si>
  <si>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</si>
  <si>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</si>
  <si>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</si>
  <si>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</si>
  <si>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</si>
  <si>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</si>
  <si>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</si>
  <si>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</si>
  <si>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</si>
  <si>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</si>
  <si>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</si>
  <si>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</si>
  <si>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</si>
  <si>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03 0 01 25760</t>
  </si>
  <si>
    <t>Мероприятия по ремонту и содержанию уличного освещения</t>
  </si>
  <si>
    <t xml:space="preserve">Софинансирование к субсидии на комплексное развитие сельских территорий (организация освещения территории) 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</si>
  <si>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</si>
  <si>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зон отдыха и площадок ТКО)</t>
  </si>
  <si>
    <t>Пособия, компенсации и иные социальные выплаты гражданам, кроме публичных нормативных обязательств</t>
  </si>
  <si>
    <t xml:space="preserve"> Софинансирование к субсидии на финансирование дорожного хозяйства</t>
  </si>
  <si>
    <t>02 0 01 22440</t>
  </si>
  <si>
    <t>03 0 05 L5760</t>
  </si>
  <si>
    <t>Cубсидия бюджетам сельских поселений на обеспечение комплексного развития сельских территорий (обустройство зон отдыха и площадок ТКО)</t>
  </si>
  <si>
    <t>Cубсидия бюджетам сельских поселений на обеспечение комплексного развития сельских территорий (колодцы)</t>
  </si>
  <si>
    <t>Приложение № 3</t>
  </si>
  <si>
    <t xml:space="preserve">от    24.06.2021 г. №10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</si>
</sst>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8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view="pageBreakPreview" zoomScale="130" zoomScaleNormal="100" zoomScaleSheetLayoutView="130" workbookViewId="0">
      <selection activeCell="C4" sqref="C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7" t="s">
        <v>146</v>
      </c>
      <c r="D1" s="47"/>
      <c r="E1" s="47"/>
      <c r="F1" s="47"/>
    </row>
    <row r="2" spans="1:8" x14ac:dyDescent="0.2">
      <c r="A2" s="33"/>
      <c r="B2" s="33"/>
      <c r="C2" s="47" t="s">
        <v>98</v>
      </c>
      <c r="D2" s="47"/>
      <c r="E2" s="47"/>
      <c r="F2" s="47"/>
    </row>
    <row r="3" spans="1:8" x14ac:dyDescent="0.2">
      <c r="A3" s="33"/>
      <c r="B3" s="33"/>
      <c r="C3" s="47" t="s">
        <v>99</v>
      </c>
      <c r="D3" s="47"/>
      <c r="E3" s="47"/>
      <c r="F3" s="47"/>
    </row>
    <row r="4" spans="1:8" x14ac:dyDescent="0.2">
      <c r="A4" s="33"/>
      <c r="B4" s="33"/>
      <c r="C4" s="47" t="s">
        <v>147</v>
      </c>
      <c r="D4" s="47"/>
      <c r="E4" s="47"/>
      <c r="F4" s="47"/>
    </row>
    <row r="6" spans="1:8" ht="35.25" customHeight="1" x14ac:dyDescent="0.25">
      <c r="A6" s="52" t="s">
        <v>127</v>
      </c>
      <c r="B6" s="52"/>
      <c r="C6" s="52"/>
      <c r="D6" s="52"/>
      <c r="E6" s="52"/>
      <c r="F6" s="52"/>
    </row>
    <row r="8" spans="1:8" ht="15.75" customHeight="1" x14ac:dyDescent="0.2">
      <c r="A8" s="48" t="s">
        <v>0</v>
      </c>
      <c r="B8" s="53" t="s">
        <v>50</v>
      </c>
      <c r="C8" s="53" t="s">
        <v>97</v>
      </c>
      <c r="D8" s="53" t="s">
        <v>51</v>
      </c>
      <c r="E8" s="53" t="s">
        <v>52</v>
      </c>
      <c r="F8" s="50" t="s">
        <v>128</v>
      </c>
    </row>
    <row r="9" spans="1:8" ht="31.5" customHeight="1" x14ac:dyDescent="0.2">
      <c r="A9" s="49"/>
      <c r="B9" s="54"/>
      <c r="C9" s="54"/>
      <c r="D9" s="54"/>
      <c r="E9" s="54"/>
      <c r="F9" s="51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7407462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30000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30000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30000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1113462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115</v>
      </c>
      <c r="B30" s="29"/>
      <c r="C30" s="30"/>
      <c r="D30" s="22" t="s">
        <v>117</v>
      </c>
      <c r="E30" s="9"/>
      <c r="F30" s="8">
        <f>F31</f>
        <v>581000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581000</v>
      </c>
      <c r="G31" s="37"/>
    </row>
    <row r="32" spans="1:7" ht="25.5" x14ac:dyDescent="0.2">
      <c r="A32" s="5" t="s">
        <v>116</v>
      </c>
      <c r="B32" s="29"/>
      <c r="C32" s="30"/>
      <c r="D32" s="22" t="s">
        <v>118</v>
      </c>
      <c r="E32" s="9"/>
      <c r="F32" s="8">
        <f>F33</f>
        <v>352200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352200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F48+F61</f>
        <v>9708737.879999999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F49+F51+F53+F55+F57+F59</f>
        <v>9519239.879999999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13">
        <f>F50</f>
        <v>3251286.82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3251286.82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2251083.7799999998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2251083.7799999998</v>
      </c>
      <c r="G52" s="37"/>
    </row>
    <row r="53" spans="1:7" x14ac:dyDescent="0.2">
      <c r="A53" s="1" t="s">
        <v>100</v>
      </c>
      <c r="B53" s="29"/>
      <c r="C53" s="30"/>
      <c r="D53" s="22" t="s">
        <v>126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121</v>
      </c>
      <c r="B55" s="29"/>
      <c r="C55" s="30"/>
      <c r="D55" s="29" t="s">
        <v>122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113</v>
      </c>
      <c r="B57" s="29"/>
      <c r="C57" s="30"/>
      <c r="D57" s="29" t="s">
        <v>114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x14ac:dyDescent="0.2">
      <c r="A59" s="1" t="s">
        <v>141</v>
      </c>
      <c r="B59" s="29"/>
      <c r="C59" s="30"/>
      <c r="D59" s="22" t="s">
        <v>142</v>
      </c>
      <c r="E59" s="2"/>
      <c r="F59" s="13">
        <f>F60</f>
        <v>145574.28</v>
      </c>
      <c r="G59" s="37"/>
    </row>
    <row r="60" spans="1:7" ht="25.5" x14ac:dyDescent="0.2">
      <c r="A60" s="5" t="s">
        <v>58</v>
      </c>
      <c r="B60" s="29"/>
      <c r="C60" s="30"/>
      <c r="D60" s="22"/>
      <c r="E60" s="2">
        <v>200</v>
      </c>
      <c r="F60" s="20">
        <v>145574.28</v>
      </c>
      <c r="G60" s="37"/>
    </row>
    <row r="61" spans="1:7" x14ac:dyDescent="0.2">
      <c r="A61" s="1" t="s">
        <v>129</v>
      </c>
      <c r="B61" s="29"/>
      <c r="C61" s="30" t="s">
        <v>132</v>
      </c>
      <c r="D61" s="22"/>
      <c r="E61" s="2"/>
      <c r="F61" s="13">
        <f>F62+F64</f>
        <v>189498</v>
      </c>
      <c r="G61" s="37"/>
    </row>
    <row r="62" spans="1:7" ht="38.25" x14ac:dyDescent="0.2">
      <c r="A62" s="1" t="s">
        <v>130</v>
      </c>
      <c r="B62" s="29"/>
      <c r="C62" s="30"/>
      <c r="D62" s="22" t="s">
        <v>133</v>
      </c>
      <c r="E62" s="2"/>
      <c r="F62" s="13">
        <f>F63</f>
        <v>18950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18950</v>
      </c>
      <c r="G63" s="37"/>
    </row>
    <row r="64" spans="1:7" ht="63.75" x14ac:dyDescent="0.2">
      <c r="A64" s="1" t="s">
        <v>131</v>
      </c>
      <c r="B64" s="29"/>
      <c r="C64" s="30"/>
      <c r="D64" s="22" t="s">
        <v>134</v>
      </c>
      <c r="E64" s="2"/>
      <c r="F64" s="13">
        <f>F65</f>
        <v>170548</v>
      </c>
      <c r="G64" s="37"/>
    </row>
    <row r="65" spans="1:7" x14ac:dyDescent="0.2">
      <c r="A65" s="5" t="s">
        <v>59</v>
      </c>
      <c r="B65" s="29"/>
      <c r="C65" s="30"/>
      <c r="D65" s="22"/>
      <c r="E65" s="6">
        <v>800</v>
      </c>
      <c r="F65" s="20">
        <v>170548</v>
      </c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F67+F70+F76</f>
        <v>8735847.7999999989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70000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70000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70000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F71+F74</f>
        <v>1939731.32</v>
      </c>
      <c r="G70" s="37"/>
    </row>
    <row r="71" spans="1:7" ht="25.5" x14ac:dyDescent="0.2">
      <c r="A71" s="1" t="s">
        <v>138</v>
      </c>
      <c r="B71" s="29"/>
      <c r="C71" s="30"/>
      <c r="D71" s="22" t="s">
        <v>81</v>
      </c>
      <c r="E71" s="3"/>
      <c r="F71" s="13">
        <f>F72+F73</f>
        <v>431543.72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f>771000-452456.28+276.8</f>
        <v>318820.51999999996</v>
      </c>
      <c r="G72" s="37">
        <v>276.8</v>
      </c>
    </row>
    <row r="73" spans="1:7" ht="40.5" customHeight="1" x14ac:dyDescent="0.2">
      <c r="A73" s="5" t="s">
        <v>123</v>
      </c>
      <c r="B73" s="29"/>
      <c r="C73" s="30"/>
      <c r="D73" s="22"/>
      <c r="E73" s="6">
        <v>400</v>
      </c>
      <c r="F73" s="20">
        <v>112723.2</v>
      </c>
      <c r="G73" s="37">
        <f>112723.2-113000</f>
        <v>-276.80000000000291</v>
      </c>
    </row>
    <row r="74" spans="1:7" ht="27.75" customHeight="1" x14ac:dyDescent="0.2">
      <c r="A74" s="1" t="s">
        <v>145</v>
      </c>
      <c r="B74" s="29"/>
      <c r="C74" s="30"/>
      <c r="D74" s="22" t="s">
        <v>143</v>
      </c>
      <c r="E74" s="6"/>
      <c r="F74" s="20">
        <v>1508187.6</v>
      </c>
      <c r="G74" s="37"/>
    </row>
    <row r="75" spans="1:7" ht="29.25" customHeight="1" x14ac:dyDescent="0.2">
      <c r="A75" s="5" t="s">
        <v>58</v>
      </c>
      <c r="B75" s="29"/>
      <c r="C75" s="30"/>
      <c r="D75" s="22"/>
      <c r="E75" s="6">
        <v>200</v>
      </c>
      <c r="F75" s="20">
        <v>1508187.6</v>
      </c>
      <c r="G75" s="37"/>
    </row>
    <row r="76" spans="1:7" x14ac:dyDescent="0.2">
      <c r="A76" s="29" t="s">
        <v>16</v>
      </c>
      <c r="B76" s="29"/>
      <c r="C76" s="30" t="s">
        <v>42</v>
      </c>
      <c r="D76" s="30"/>
      <c r="E76" s="29"/>
      <c r="F76" s="14">
        <f>F77+F82+F84+F86+F80+F88+F90</f>
        <v>6726116.4799999995</v>
      </c>
      <c r="G76" s="37"/>
    </row>
    <row r="77" spans="1:7" ht="25.5" x14ac:dyDescent="0.2">
      <c r="A77" s="1" t="s">
        <v>136</v>
      </c>
      <c r="B77" s="29"/>
      <c r="C77" s="30"/>
      <c r="D77" s="2" t="s">
        <v>85</v>
      </c>
      <c r="E77" s="2"/>
      <c r="F77" s="13">
        <f>F78+F79</f>
        <v>3296166</v>
      </c>
      <c r="G77" s="37"/>
    </row>
    <row r="78" spans="1:7" ht="25.5" x14ac:dyDescent="0.2">
      <c r="A78" s="5" t="s">
        <v>58</v>
      </c>
      <c r="B78" s="29"/>
      <c r="C78" s="30"/>
      <c r="D78" s="2"/>
      <c r="E78" s="6">
        <v>200</v>
      </c>
      <c r="F78" s="20">
        <f>3296166-F79</f>
        <v>3293166</v>
      </c>
      <c r="G78" s="37">
        <v>-3000</v>
      </c>
    </row>
    <row r="79" spans="1:7" x14ac:dyDescent="0.2">
      <c r="A79" s="5" t="s">
        <v>59</v>
      </c>
      <c r="B79" s="29"/>
      <c r="C79" s="30"/>
      <c r="D79" s="2"/>
      <c r="E79" s="6">
        <v>800</v>
      </c>
      <c r="F79" s="20">
        <v>3000</v>
      </c>
      <c r="G79" s="37">
        <v>3000</v>
      </c>
    </row>
    <row r="80" spans="1:7" ht="30.75" customHeight="1" x14ac:dyDescent="0.2">
      <c r="A80" s="1" t="s">
        <v>137</v>
      </c>
      <c r="B80" s="29"/>
      <c r="C80" s="30"/>
      <c r="D80" s="2" t="s">
        <v>135</v>
      </c>
      <c r="E80" s="6"/>
      <c r="F80" s="13">
        <f>F81</f>
        <v>140000</v>
      </c>
      <c r="G80" s="37"/>
    </row>
    <row r="81" spans="1:9" ht="25.5" x14ac:dyDescent="0.2">
      <c r="A81" s="5" t="s">
        <v>58</v>
      </c>
      <c r="B81" s="29"/>
      <c r="C81" s="30"/>
      <c r="D81" s="2"/>
      <c r="E81" s="6">
        <v>200</v>
      </c>
      <c r="F81" s="20">
        <v>140000</v>
      </c>
      <c r="G81" s="37"/>
    </row>
    <row r="82" spans="1:9" ht="25.5" x14ac:dyDescent="0.2">
      <c r="A82" s="1" t="s">
        <v>82</v>
      </c>
      <c r="B82" s="29"/>
      <c r="C82" s="30"/>
      <c r="D82" s="2" t="s">
        <v>86</v>
      </c>
      <c r="E82" s="24"/>
      <c r="F82" s="13">
        <f>F83</f>
        <v>192900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v>192900</v>
      </c>
      <c r="G83" s="37"/>
      <c r="I83" s="15" t="s">
        <v>101</v>
      </c>
    </row>
    <row r="84" spans="1:9" ht="25.5" x14ac:dyDescent="0.2">
      <c r="A84" s="1" t="s">
        <v>83</v>
      </c>
      <c r="B84" s="29"/>
      <c r="C84" s="30"/>
      <c r="D84" s="2" t="s">
        <v>87</v>
      </c>
      <c r="E84" s="2"/>
      <c r="F84" s="13">
        <f>F85</f>
        <v>139652.68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v>139652.68</v>
      </c>
      <c r="G85" s="37"/>
    </row>
    <row r="86" spans="1:9" ht="25.5" x14ac:dyDescent="0.2">
      <c r="A86" s="1" t="s">
        <v>84</v>
      </c>
      <c r="B86" s="29"/>
      <c r="C86" s="30"/>
      <c r="D86" s="22" t="s">
        <v>88</v>
      </c>
      <c r="E86" s="3"/>
      <c r="F86" s="13">
        <f>F87</f>
        <v>1490000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20">
        <f>1290000+200000</f>
        <v>1490000</v>
      </c>
      <c r="G87" s="37">
        <v>200000</v>
      </c>
    </row>
    <row r="88" spans="1:9" ht="38.25" x14ac:dyDescent="0.2">
      <c r="A88" s="42" t="s">
        <v>139</v>
      </c>
      <c r="B88" s="29"/>
      <c r="C88" s="30"/>
      <c r="D88" s="22" t="s">
        <v>88</v>
      </c>
      <c r="E88" s="6"/>
      <c r="F88" s="13">
        <f>F89</f>
        <v>232543.8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20">
        <f>603000-370456.2</f>
        <v>232543.8</v>
      </c>
      <c r="G89" s="37"/>
    </row>
    <row r="90" spans="1:9" ht="38.25" x14ac:dyDescent="0.2">
      <c r="A90" s="42" t="s">
        <v>144</v>
      </c>
      <c r="B90" s="29"/>
      <c r="C90" s="30"/>
      <c r="D90" s="22" t="s">
        <v>143</v>
      </c>
      <c r="E90" s="6"/>
      <c r="F90" s="20">
        <v>1234854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20">
        <v>1234854</v>
      </c>
      <c r="G91" s="37"/>
    </row>
    <row r="92" spans="1:9" x14ac:dyDescent="0.2">
      <c r="A92" s="27" t="s">
        <v>17</v>
      </c>
      <c r="B92" s="27"/>
      <c r="C92" s="28" t="s">
        <v>26</v>
      </c>
      <c r="D92" s="28"/>
      <c r="E92" s="27"/>
      <c r="F92" s="12">
        <f>F93</f>
        <v>135150</v>
      </c>
      <c r="G92" s="37"/>
    </row>
    <row r="93" spans="1:9" x14ac:dyDescent="0.2">
      <c r="A93" s="29" t="s">
        <v>18</v>
      </c>
      <c r="B93" s="29"/>
      <c r="C93" s="30" t="s">
        <v>43</v>
      </c>
      <c r="D93" s="30"/>
      <c r="E93" s="29"/>
      <c r="F93" s="14">
        <f>F94</f>
        <v>135150</v>
      </c>
      <c r="G93" s="37"/>
    </row>
    <row r="94" spans="1:9" ht="25.5" x14ac:dyDescent="0.2">
      <c r="A94" s="1" t="s">
        <v>89</v>
      </c>
      <c r="B94" s="29"/>
      <c r="C94" s="30"/>
      <c r="D94" s="22" t="s">
        <v>90</v>
      </c>
      <c r="E94" s="2"/>
      <c r="F94" s="13">
        <f>F95</f>
        <v>135150</v>
      </c>
      <c r="G94" s="37"/>
    </row>
    <row r="95" spans="1:9" x14ac:dyDescent="0.2">
      <c r="A95" s="5" t="s">
        <v>62</v>
      </c>
      <c r="B95" s="29"/>
      <c r="C95" s="30"/>
      <c r="D95" s="22"/>
      <c r="E95" s="9">
        <v>500</v>
      </c>
      <c r="F95" s="25">
        <v>135150</v>
      </c>
      <c r="G95" s="37"/>
    </row>
    <row r="96" spans="1:9" x14ac:dyDescent="0.2">
      <c r="A96" s="27" t="s">
        <v>19</v>
      </c>
      <c r="B96" s="27"/>
      <c r="C96" s="28" t="s">
        <v>44</v>
      </c>
      <c r="D96" s="28"/>
      <c r="E96" s="27"/>
      <c r="F96" s="12">
        <f>F97</f>
        <v>366147</v>
      </c>
      <c r="G96" s="37"/>
    </row>
    <row r="97" spans="1:7" x14ac:dyDescent="0.2">
      <c r="A97" s="29" t="s">
        <v>20</v>
      </c>
      <c r="B97" s="29"/>
      <c r="C97" s="30" t="s">
        <v>45</v>
      </c>
      <c r="D97" s="30"/>
      <c r="E97" s="29"/>
      <c r="F97" s="14">
        <f>F98+F100+F102</f>
        <v>366147</v>
      </c>
      <c r="G97" s="37"/>
    </row>
    <row r="98" spans="1:7" ht="38.25" x14ac:dyDescent="0.2">
      <c r="A98" s="1" t="s">
        <v>91</v>
      </c>
      <c r="B98" s="29"/>
      <c r="C98" s="30"/>
      <c r="D98" s="22" t="s">
        <v>93</v>
      </c>
      <c r="E98" s="2"/>
      <c r="F98" s="13">
        <f>F99</f>
        <v>86986</v>
      </c>
      <c r="G98" s="37"/>
    </row>
    <row r="99" spans="1:7" x14ac:dyDescent="0.2">
      <c r="A99" s="5" t="s">
        <v>62</v>
      </c>
      <c r="B99" s="29"/>
      <c r="C99" s="30"/>
      <c r="D99" s="22"/>
      <c r="E99" s="9">
        <v>500</v>
      </c>
      <c r="F99" s="20">
        <v>86986</v>
      </c>
      <c r="G99" s="37"/>
    </row>
    <row r="100" spans="1:7" ht="25.5" x14ac:dyDescent="0.2">
      <c r="A100" s="1" t="s">
        <v>92</v>
      </c>
      <c r="B100" s="29"/>
      <c r="C100" s="30"/>
      <c r="D100" s="22" t="s">
        <v>94</v>
      </c>
      <c r="E100" s="2"/>
      <c r="F100" s="13">
        <f>F101</f>
        <v>149161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20">
        <v>149161</v>
      </c>
      <c r="G101" s="37"/>
    </row>
    <row r="102" spans="1:7" ht="25.5" x14ac:dyDescent="0.2">
      <c r="A102" s="1" t="s">
        <v>119</v>
      </c>
      <c r="B102" s="22"/>
      <c r="C102" s="30"/>
      <c r="D102" s="22" t="s">
        <v>120</v>
      </c>
      <c r="E102" s="2"/>
      <c r="F102" s="13">
        <f>F103</f>
        <v>130000</v>
      </c>
      <c r="G102" s="37"/>
    </row>
    <row r="103" spans="1:7" ht="25.5" x14ac:dyDescent="0.2">
      <c r="A103" s="5" t="s">
        <v>58</v>
      </c>
      <c r="B103" s="29"/>
      <c r="C103" s="30"/>
      <c r="D103" s="26"/>
      <c r="E103" s="6">
        <v>200</v>
      </c>
      <c r="F103" s="20">
        <v>130000</v>
      </c>
      <c r="G103" s="37"/>
    </row>
    <row r="104" spans="1:7" x14ac:dyDescent="0.2">
      <c r="A104" s="27" t="s">
        <v>21</v>
      </c>
      <c r="B104" s="27"/>
      <c r="C104" s="28">
        <v>1000</v>
      </c>
      <c r="D104" s="28"/>
      <c r="E104" s="27"/>
      <c r="F104" s="12">
        <f>F105+F108</f>
        <v>763957</v>
      </c>
      <c r="G104" s="37"/>
    </row>
    <row r="105" spans="1:7" ht="18.75" customHeight="1" x14ac:dyDescent="0.2">
      <c r="A105" s="29" t="s">
        <v>49</v>
      </c>
      <c r="B105" s="29"/>
      <c r="C105" s="28" t="s">
        <v>48</v>
      </c>
      <c r="D105" s="28"/>
      <c r="E105" s="29"/>
      <c r="F105" s="14">
        <f>F106</f>
        <v>35000</v>
      </c>
      <c r="G105" s="37"/>
    </row>
    <row r="106" spans="1:7" ht="23.25" customHeight="1" x14ac:dyDescent="0.2">
      <c r="A106" s="1" t="s">
        <v>110</v>
      </c>
      <c r="B106" s="2"/>
      <c r="C106" s="28"/>
      <c r="D106" s="30" t="s">
        <v>111</v>
      </c>
      <c r="E106" s="29"/>
      <c r="F106" s="25">
        <f>F107</f>
        <v>35000</v>
      </c>
      <c r="G106" s="37"/>
    </row>
    <row r="107" spans="1:7" ht="12" customHeight="1" x14ac:dyDescent="0.2">
      <c r="A107" s="29" t="s">
        <v>112</v>
      </c>
      <c r="B107" s="29"/>
      <c r="C107" s="28"/>
      <c r="D107" s="28"/>
      <c r="E107" s="29">
        <v>300</v>
      </c>
      <c r="F107" s="25">
        <v>35000</v>
      </c>
      <c r="G107" s="37"/>
    </row>
    <row r="108" spans="1:7" x14ac:dyDescent="0.2">
      <c r="A108" s="29" t="s">
        <v>22</v>
      </c>
      <c r="B108" s="29"/>
      <c r="C108" s="30">
        <v>1003</v>
      </c>
      <c r="D108" s="30"/>
      <c r="E108" s="29"/>
      <c r="F108" s="14">
        <f>F111+F113+F115+F109</f>
        <v>728957</v>
      </c>
      <c r="G108" s="37">
        <v>208185</v>
      </c>
    </row>
    <row r="109" spans="1:7" x14ac:dyDescent="0.2">
      <c r="A109" s="29" t="s">
        <v>22</v>
      </c>
      <c r="B109" s="29"/>
      <c r="C109" s="30"/>
      <c r="D109" s="30" t="s">
        <v>65</v>
      </c>
      <c r="E109" s="29"/>
      <c r="F109" s="14">
        <f>F110</f>
        <v>20000</v>
      </c>
      <c r="G109" s="37"/>
    </row>
    <row r="110" spans="1:7" s="46" customFormat="1" ht="38.25" x14ac:dyDescent="0.2">
      <c r="A110" s="43" t="s">
        <v>140</v>
      </c>
      <c r="B110" s="43"/>
      <c r="C110" s="44"/>
      <c r="D110" s="44"/>
      <c r="E110" s="43">
        <v>300</v>
      </c>
      <c r="F110" s="25">
        <v>20000</v>
      </c>
      <c r="G110" s="45"/>
    </row>
    <row r="111" spans="1:7" ht="38.25" x14ac:dyDescent="0.2">
      <c r="A111" s="1" t="s">
        <v>125</v>
      </c>
      <c r="B111" s="29"/>
      <c r="C111" s="30"/>
      <c r="D111" s="22" t="s">
        <v>124</v>
      </c>
      <c r="E111" s="9"/>
      <c r="F111" s="20">
        <f>F112</f>
        <v>708957</v>
      </c>
      <c r="G111" s="37"/>
    </row>
    <row r="112" spans="1:7" x14ac:dyDescent="0.2">
      <c r="A112" s="29" t="s">
        <v>112</v>
      </c>
      <c r="B112" s="29"/>
      <c r="C112" s="30"/>
      <c r="D112" s="26"/>
      <c r="E112" s="9">
        <v>300</v>
      </c>
      <c r="F112" s="25">
        <f>500772+208185</f>
        <v>708957</v>
      </c>
      <c r="G112" s="37">
        <v>208185</v>
      </c>
    </row>
    <row r="113" spans="1:7" ht="38.25" hidden="1" x14ac:dyDescent="0.2">
      <c r="A113" s="1" t="s">
        <v>104</v>
      </c>
      <c r="B113" s="31"/>
      <c r="C113" s="31"/>
      <c r="D113" s="22" t="s">
        <v>105</v>
      </c>
      <c r="E113" s="9"/>
      <c r="F113" s="25">
        <f>F114</f>
        <v>0</v>
      </c>
      <c r="G113" s="37"/>
    </row>
    <row r="114" spans="1:7" hidden="1" x14ac:dyDescent="0.2">
      <c r="A114" s="1" t="s">
        <v>62</v>
      </c>
      <c r="B114" s="31"/>
      <c r="C114" s="31"/>
      <c r="D114" s="22"/>
      <c r="E114" s="9">
        <v>500</v>
      </c>
      <c r="F114" s="25"/>
      <c r="G114" s="37"/>
    </row>
    <row r="115" spans="1:7" ht="25.5" hidden="1" x14ac:dyDescent="0.2">
      <c r="A115" s="1" t="s">
        <v>102</v>
      </c>
      <c r="B115" s="29"/>
      <c r="C115" s="30"/>
      <c r="D115" s="22" t="s">
        <v>103</v>
      </c>
      <c r="E115" s="9"/>
      <c r="F115" s="25">
        <f>F116</f>
        <v>0</v>
      </c>
      <c r="G115" s="37"/>
    </row>
    <row r="116" spans="1:7" hidden="1" x14ac:dyDescent="0.2">
      <c r="A116" s="1" t="s">
        <v>62</v>
      </c>
      <c r="B116" s="29"/>
      <c r="C116" s="30"/>
      <c r="D116" s="22"/>
      <c r="E116" s="9">
        <v>500</v>
      </c>
      <c r="F116" s="25"/>
      <c r="G116" s="37"/>
    </row>
    <row r="117" spans="1:7" x14ac:dyDescent="0.2">
      <c r="A117" s="27" t="s">
        <v>23</v>
      </c>
      <c r="B117" s="27"/>
      <c r="C117" s="28">
        <v>1100</v>
      </c>
      <c r="D117" s="28"/>
      <c r="E117" s="27"/>
      <c r="F117" s="12">
        <f>F118</f>
        <v>100000</v>
      </c>
      <c r="G117" s="37"/>
    </row>
    <row r="118" spans="1:7" x14ac:dyDescent="0.2">
      <c r="A118" s="29" t="s">
        <v>24</v>
      </c>
      <c r="B118" s="29"/>
      <c r="C118" s="30">
        <v>1102</v>
      </c>
      <c r="D118" s="30"/>
      <c r="E118" s="29"/>
      <c r="F118" s="14">
        <f>F119+F121+F123</f>
        <v>100000</v>
      </c>
      <c r="G118" s="37"/>
    </row>
    <row r="119" spans="1:7" ht="51" x14ac:dyDescent="0.2">
      <c r="A119" s="1" t="s">
        <v>95</v>
      </c>
      <c r="B119" s="29"/>
      <c r="C119" s="30"/>
      <c r="D119" s="22" t="s">
        <v>96</v>
      </c>
      <c r="E119" s="9"/>
      <c r="F119" s="13">
        <f>F120</f>
        <v>100000</v>
      </c>
      <c r="G119" s="37"/>
    </row>
    <row r="120" spans="1:7" ht="25.5" x14ac:dyDescent="0.2">
      <c r="A120" s="5" t="s">
        <v>58</v>
      </c>
      <c r="B120" s="29"/>
      <c r="C120" s="30"/>
      <c r="D120" s="26"/>
      <c r="E120" s="6">
        <v>200</v>
      </c>
      <c r="F120" s="20">
        <v>100000</v>
      </c>
      <c r="G120" s="37"/>
    </row>
    <row r="121" spans="1:7" ht="38.25" hidden="1" x14ac:dyDescent="0.2">
      <c r="A121" s="1" t="s">
        <v>108</v>
      </c>
      <c r="B121" s="29"/>
      <c r="C121" s="30"/>
      <c r="D121" s="22" t="s">
        <v>109</v>
      </c>
      <c r="E121" s="6"/>
      <c r="F121" s="13">
        <f>F122</f>
        <v>0</v>
      </c>
      <c r="G121" s="37"/>
    </row>
    <row r="122" spans="1:7" hidden="1" x14ac:dyDescent="0.2">
      <c r="A122" s="1" t="s">
        <v>62</v>
      </c>
      <c r="B122" s="29"/>
      <c r="C122" s="30"/>
      <c r="D122" s="26"/>
      <c r="E122" s="6">
        <v>200</v>
      </c>
      <c r="F122" s="13"/>
      <c r="G122" s="37"/>
    </row>
    <row r="123" spans="1:7" ht="38.25" hidden="1" x14ac:dyDescent="0.2">
      <c r="A123" s="5" t="s">
        <v>106</v>
      </c>
      <c r="B123" s="29"/>
      <c r="C123" s="30"/>
      <c r="D123" s="22" t="s">
        <v>107</v>
      </c>
      <c r="E123" s="6"/>
      <c r="F123" s="13">
        <f>F124</f>
        <v>0</v>
      </c>
      <c r="G123" s="37"/>
    </row>
    <row r="124" spans="1:7" ht="25.5" hidden="1" x14ac:dyDescent="0.2">
      <c r="A124" s="5" t="s">
        <v>58</v>
      </c>
      <c r="B124" s="29"/>
      <c r="C124" s="30"/>
      <c r="D124" s="26"/>
      <c r="E124" s="6">
        <v>200</v>
      </c>
      <c r="F124" s="13"/>
      <c r="G124" s="37"/>
    </row>
    <row r="125" spans="1:7" x14ac:dyDescent="0.2">
      <c r="A125" s="27" t="s">
        <v>25</v>
      </c>
      <c r="B125" s="27"/>
      <c r="C125" s="28"/>
      <c r="D125" s="28"/>
      <c r="E125" s="27"/>
      <c r="F125" s="12">
        <f>F11+F36+F40+F47+F66+F92+F96+F104+F117</f>
        <v>27600937.68</v>
      </c>
      <c r="G125" s="37"/>
    </row>
    <row r="126" spans="1:7" x14ac:dyDescent="0.2">
      <c r="A126" s="35"/>
      <c r="B126" s="35"/>
      <c r="C126" s="35"/>
      <c r="D126" s="35"/>
      <c r="E126" s="35"/>
      <c r="F126" s="36"/>
    </row>
    <row r="127" spans="1:7" x14ac:dyDescent="0.2">
      <c r="A127" s="34"/>
      <c r="B127" s="34"/>
      <c r="C127" s="34"/>
      <c r="D127" s="34"/>
      <c r="E127" s="34"/>
      <c r="F127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2021-06-23T20:35:22Z</cp:lastPrinted>
  <dcterms:created xsi:type="dcterms:W3CDTF">2015-02-12T11:14:02Z</dcterms:created>
  <dcterms:modified xsi:type="dcterms:W3CDTF">2021-06-24T11:18:50Z</dcterms:modified>
</cp:coreProperties>
</file>