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640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'2016'!$A$1:$H$106</definedName>
  </definedNames>
  <calcPr fullCalcOnLoad="1"/>
</workbook>
</file>

<file path=xl/sharedStrings.xml><?xml version="1.0" encoding="utf-8"?>
<sst xmlns="http://schemas.openxmlformats.org/spreadsheetml/2006/main" count="166" uniqueCount="134">
  <si>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</si>
  <si>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</si>
  <si>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</si>
  <si>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</si>
  <si>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</si>
  <si>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</si>
  <si>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</si>
  <si>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</si>
  <si>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</si>
  <si>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</si>
  <si>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</si>
  <si>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</si>
  <si>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</si>
  <si>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</si>
  <si>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</si>
  <si>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</si>
  <si>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</si>
  <si>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</si>
  <si>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</si>
  <si>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</si>
  <si>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</si>
  <si>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</si>
  <si>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</si>
  <si>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</si>
  <si>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</si>
  <si>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</si>
  <si>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</si>
  <si>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</si>
  <si>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</si>
  <si>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</si>
  <si>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</si>
  <si>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</si>
  <si>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</si>
  <si>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</si>
  <si>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</si>
  <si>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</si>
  <si>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</si>
  <si>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</si>
  <si>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</si>
  <si>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</si>
  <si>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</si>
  <si>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</si>
  <si>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</si>
  <si>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</si>
  <si>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</si>
  <si>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</si>
  <si>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</si>
  <si>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</si>
  <si>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</si>
  <si>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</si>
  <si>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</si>
  <si>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</si>
  <si>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</si>
  <si>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</si>
  <si>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</si>
  <si>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</si>
  <si>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</si>
  <si>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</si>
  <si>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</si>
  <si>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</si>
  <si>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</si>
  <si>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</si>
  <si>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</si>
  <si>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</si>
  <si>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</si>
  <si>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</si>
  <si>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</si>
  <si>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</si>
  <si>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</si>
  <si>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</si>
  <si>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</si>
  <si>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</si>
  <si>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</si>
  <si>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</si>
  <si>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</si>
  <si>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</si>
  <si>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</si>
  <si>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</si>
  <si>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</si>
  <si>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</si>
  <si>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</si>
  <si>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</si>
  <si>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</si>
  <si>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</si>
  <si>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</si>
  <si>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</si>
  <si>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</si>
  <si>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</si>
  <si>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</si>
  <si>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</si>
  <si>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</si>
  <si>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</si>
  <si>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</si>
  <si>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</si>
  <si>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</si>
  <si>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</si>
  <si>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</si>
  <si>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</si>
  <si>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</si>
  <si>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04 0 06 20150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</si>
  <si>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</si>
  <si>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</si>
  <si>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</si>
  <si>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</si>
  <si>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</si>
  <si>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</si>
  <si>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</si>
  <si>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</si>
  <si>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</si>
  <si>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</si>
  <si>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</si>
  <si>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</si>
  <si>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</si>
  <si>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</si>
  <si>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</si>
  <si>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</si>
  <si>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Субсидия "Государственная поддержка молодых семей ЯО в приобретении (строительстве) жилья</t>
  </si>
  <si>
    <t>04 0 06 R0200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</si>
  <si>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</si>
  <si>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</si>
  <si>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</si>
  <si>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</si>
  <si>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</si>
  <si>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04 0 05 20160</t>
  </si>
  <si>
    <t>Государственная поддержка неработающих пенсионеров</t>
  </si>
  <si>
    <t>Социальное обеспечение и иные выплаты населению</t>
  </si>
  <si>
    <t>05 0 00 20220</t>
  </si>
  <si>
    <t>Исполнение ведомственной структуры расходов  бюджета Приволжского сельского поселения  за  2016 год</t>
  </si>
  <si>
    <t>Утверждено          ( руб.)</t>
  </si>
  <si>
    <t>Исполнено        ( руб.)</t>
  </si>
  <si>
    <t>% исполнения</t>
  </si>
  <si>
    <t xml:space="preserve">Молодежная политика </t>
  </si>
  <si>
    <t>Приложение № 4</t>
  </si>
  <si>
    <t>от  25.04.2017 г.    №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</si>
</sst>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wrapText="1"/>
    </xf>
    <xf numFmtId="49" fontId="42" fillId="0" borderId="10" xfId="0" applyNumberFormat="1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64" fontId="40" fillId="0" borderId="11" xfId="0" applyNumberFormat="1" applyFont="1" applyFill="1" applyBorder="1" applyAlignment="1">
      <alignment horizontal="center" wrapText="1"/>
    </xf>
    <xf numFmtId="164" fontId="42" fillId="0" borderId="10" xfId="0" applyNumberFormat="1" applyFont="1" applyFill="1" applyBorder="1" applyAlignment="1">
      <alignment horizontal="center" wrapText="1"/>
    </xf>
    <xf numFmtId="164" fontId="40" fillId="0" borderId="10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lef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130" zoomScaleSheetLayoutView="130" zoomScalePageLayoutView="0" workbookViewId="0" topLeftCell="A43">
      <selection activeCell="G11" sqref="G11"/>
    </sheetView>
  </sheetViews>
  <sheetFormatPr defaultColWidth="9.140625" defaultRowHeight="15"/>
  <cols>
    <col min="1" max="1" width="47.8515625" style="8" customWidth="1"/>
    <col min="2" max="2" width="8.28125" style="8" customWidth="1"/>
    <col min="3" max="3" width="9.7109375" style="8" customWidth="1"/>
    <col min="4" max="4" width="13.421875" style="8" customWidth="1"/>
    <col min="5" max="5" width="6.57421875" style="8" customWidth="1"/>
    <col min="6" max="6" width="12.57421875" style="8" customWidth="1"/>
    <col min="7" max="7" width="12.421875" style="8" customWidth="1"/>
    <col min="8" max="8" width="7.00390625" style="8" customWidth="1"/>
    <col min="9" max="16384" width="9.140625" style="8" customWidth="1"/>
  </cols>
  <sheetData>
    <row r="1" spans="1:8" ht="12.75">
      <c r="A1" s="19"/>
      <c r="B1" s="19"/>
      <c r="C1" s="19"/>
      <c r="D1" s="19"/>
      <c r="E1" s="39" t="s">
        <v>132</v>
      </c>
      <c r="F1" s="39"/>
      <c r="G1" s="39"/>
      <c r="H1" s="39"/>
    </row>
    <row r="2" spans="1:8" ht="12.75">
      <c r="A2" s="19"/>
      <c r="B2" s="19"/>
      <c r="C2" s="19"/>
      <c r="D2" s="19"/>
      <c r="E2" s="39" t="s">
        <v>103</v>
      </c>
      <c r="F2" s="39"/>
      <c r="G2" s="39"/>
      <c r="H2" s="39"/>
    </row>
    <row r="3" spans="1:8" ht="12.75">
      <c r="A3" s="19"/>
      <c r="B3" s="19"/>
      <c r="C3" s="19"/>
      <c r="D3" s="19"/>
      <c r="E3" s="39" t="s">
        <v>104</v>
      </c>
      <c r="F3" s="39"/>
      <c r="G3" s="39"/>
      <c r="H3" s="39"/>
    </row>
    <row r="4" spans="1:8" ht="12.75">
      <c r="A4" s="19"/>
      <c r="B4" s="19"/>
      <c r="C4" s="19"/>
      <c r="D4" s="19"/>
      <c r="E4" s="39" t="s">
        <v>133</v>
      </c>
      <c r="F4" s="39"/>
      <c r="G4" s="39"/>
      <c r="H4" s="39"/>
    </row>
    <row r="6" spans="1:8" ht="23.25" customHeight="1">
      <c r="A6" s="36" t="s">
        <v>127</v>
      </c>
      <c r="B6" s="36"/>
      <c r="C6" s="36"/>
      <c r="D6" s="36"/>
      <c r="E6" s="36"/>
      <c r="F6" s="36"/>
      <c r="G6" s="36"/>
      <c r="H6" s="36"/>
    </row>
    <row r="8" spans="1:8" ht="15.75" customHeight="1">
      <c r="A8" s="40" t="s">
        <v>0</v>
      </c>
      <c r="B8" s="42" t="s">
        <v>49</v>
      </c>
      <c r="C8" s="42" t="s">
        <v>102</v>
      </c>
      <c r="D8" s="42" t="s">
        <v>50</v>
      </c>
      <c r="E8" s="42" t="s">
        <v>51</v>
      </c>
      <c r="F8" s="37" t="s">
        <v>128</v>
      </c>
      <c r="G8" s="37" t="s">
        <v>129</v>
      </c>
      <c r="H8" s="37" t="s">
        <v>130</v>
      </c>
    </row>
    <row r="9" spans="1:8" ht="24" customHeight="1">
      <c r="A9" s="41"/>
      <c r="B9" s="43"/>
      <c r="C9" s="43"/>
      <c r="D9" s="43"/>
      <c r="E9" s="43"/>
      <c r="F9" s="38"/>
      <c r="G9" s="38"/>
      <c r="H9" s="38"/>
    </row>
    <row r="10" spans="1:8" ht="15.75" customHeight="1">
      <c r="A10" s="5" t="s">
        <v>52</v>
      </c>
      <c r="B10" s="6">
        <v>645</v>
      </c>
      <c r="C10" s="24"/>
      <c r="D10" s="24"/>
      <c r="E10" s="23"/>
      <c r="F10" s="24"/>
      <c r="G10" s="24"/>
      <c r="H10" s="33"/>
    </row>
    <row r="11" spans="1:8" ht="15" customHeight="1">
      <c r="A11" s="16" t="s">
        <v>1</v>
      </c>
      <c r="B11" s="25"/>
      <c r="C11" s="26" t="s">
        <v>26</v>
      </c>
      <c r="D11" s="26"/>
      <c r="E11" s="25"/>
      <c r="F11" s="27">
        <f>F12+F15+F20+F23+F26</f>
        <v>8284835</v>
      </c>
      <c r="G11" s="27">
        <f>G12+G15+G20+G23+G26</f>
        <v>8240699.109999999</v>
      </c>
      <c r="H11" s="34">
        <f>G11/F11*100</f>
        <v>99.46726893172887</v>
      </c>
    </row>
    <row r="12" spans="1:8" ht="38.25">
      <c r="A12" s="17" t="s">
        <v>2</v>
      </c>
      <c r="B12" s="28"/>
      <c r="C12" s="18" t="s">
        <v>27</v>
      </c>
      <c r="D12" s="18"/>
      <c r="E12" s="28"/>
      <c r="F12" s="7">
        <f>F13</f>
        <v>880741</v>
      </c>
      <c r="G12" s="7">
        <f>G13</f>
        <v>879920.64</v>
      </c>
      <c r="H12" s="35">
        <f aca="true" t="shared" si="0" ref="H12:H75">G12/F12*100</f>
        <v>99.90685570445795</v>
      </c>
    </row>
    <row r="13" spans="1:8" ht="12.75">
      <c r="A13" s="1" t="s">
        <v>53</v>
      </c>
      <c r="B13" s="29"/>
      <c r="C13" s="29"/>
      <c r="D13" s="2" t="s">
        <v>54</v>
      </c>
      <c r="E13" s="2"/>
      <c r="F13" s="31">
        <f>F14</f>
        <v>880741</v>
      </c>
      <c r="G13" s="31">
        <f>G14</f>
        <v>879920.64</v>
      </c>
      <c r="H13" s="35">
        <f t="shared" si="0"/>
        <v>99.90685570445795</v>
      </c>
    </row>
    <row r="14" spans="1:8" ht="63.75">
      <c r="A14" s="3" t="s">
        <v>55</v>
      </c>
      <c r="B14" s="29"/>
      <c r="C14" s="29"/>
      <c r="D14" s="2"/>
      <c r="E14" s="4">
        <v>100</v>
      </c>
      <c r="F14" s="32">
        <v>880741</v>
      </c>
      <c r="G14" s="32">
        <v>879920.64</v>
      </c>
      <c r="H14" s="35">
        <f t="shared" si="0"/>
        <v>99.90685570445795</v>
      </c>
    </row>
    <row r="15" spans="1:8" ht="51">
      <c r="A15" s="17" t="s">
        <v>3</v>
      </c>
      <c r="B15" s="28"/>
      <c r="C15" s="18" t="s">
        <v>28</v>
      </c>
      <c r="D15" s="18"/>
      <c r="E15" s="28"/>
      <c r="F15" s="7">
        <f>F16</f>
        <v>6558304</v>
      </c>
      <c r="G15" s="7">
        <f>G16</f>
        <v>6537993.07</v>
      </c>
      <c r="H15" s="35">
        <f t="shared" si="0"/>
        <v>99.69030209639565</v>
      </c>
    </row>
    <row r="16" spans="1:8" ht="12.75">
      <c r="A16" s="1" t="s">
        <v>56</v>
      </c>
      <c r="B16" s="28"/>
      <c r="C16" s="18"/>
      <c r="D16" s="2" t="s">
        <v>59</v>
      </c>
      <c r="E16" s="2"/>
      <c r="F16" s="31">
        <f>F17+F18+F19</f>
        <v>6558304</v>
      </c>
      <c r="G16" s="31">
        <f>G17+G18+G19</f>
        <v>6537993.07</v>
      </c>
      <c r="H16" s="35">
        <f t="shared" si="0"/>
        <v>99.69030209639565</v>
      </c>
    </row>
    <row r="17" spans="1:8" ht="63.75">
      <c r="A17" s="3" t="s">
        <v>55</v>
      </c>
      <c r="B17" s="28"/>
      <c r="C17" s="18"/>
      <c r="D17" s="2"/>
      <c r="E17" s="4">
        <v>100</v>
      </c>
      <c r="F17" s="31">
        <v>5582510</v>
      </c>
      <c r="G17" s="31">
        <v>5566879.84</v>
      </c>
      <c r="H17" s="35">
        <f t="shared" si="0"/>
        <v>99.72001554856149</v>
      </c>
    </row>
    <row r="18" spans="1:8" ht="25.5">
      <c r="A18" s="3" t="s">
        <v>57</v>
      </c>
      <c r="B18" s="28"/>
      <c r="C18" s="18"/>
      <c r="D18" s="2"/>
      <c r="E18" s="4">
        <v>200</v>
      </c>
      <c r="F18" s="31">
        <v>948599</v>
      </c>
      <c r="G18" s="31">
        <v>945625.54</v>
      </c>
      <c r="H18" s="35">
        <f t="shared" si="0"/>
        <v>99.68654194238029</v>
      </c>
    </row>
    <row r="19" spans="1:8" ht="12.75">
      <c r="A19" s="3" t="s">
        <v>58</v>
      </c>
      <c r="B19" s="28"/>
      <c r="C19" s="18"/>
      <c r="D19" s="2"/>
      <c r="E19" s="4">
        <v>800</v>
      </c>
      <c r="F19" s="31">
        <v>27195</v>
      </c>
      <c r="G19" s="31">
        <v>25487.69</v>
      </c>
      <c r="H19" s="35">
        <f t="shared" si="0"/>
        <v>93.72197095054237</v>
      </c>
    </row>
    <row r="20" spans="1:8" ht="27" customHeight="1">
      <c r="A20" s="17" t="s">
        <v>4</v>
      </c>
      <c r="B20" s="28"/>
      <c r="C20" s="18" t="s">
        <v>29</v>
      </c>
      <c r="D20" s="18"/>
      <c r="E20" s="28"/>
      <c r="F20" s="7">
        <v>10955</v>
      </c>
      <c r="G20" s="7">
        <v>10955</v>
      </c>
      <c r="H20" s="35">
        <f t="shared" si="0"/>
        <v>100</v>
      </c>
    </row>
    <row r="21" spans="1:8" ht="40.5" customHeight="1">
      <c r="A21" s="1" t="s">
        <v>60</v>
      </c>
      <c r="B21" s="28"/>
      <c r="C21" s="18"/>
      <c r="D21" s="2" t="s">
        <v>62</v>
      </c>
      <c r="E21" s="2"/>
      <c r="F21" s="31">
        <f>F22</f>
        <v>10955</v>
      </c>
      <c r="G21" s="31">
        <f>G22</f>
        <v>10955</v>
      </c>
      <c r="H21" s="35">
        <f t="shared" si="0"/>
        <v>100</v>
      </c>
    </row>
    <row r="22" spans="1:8" ht="13.5" customHeight="1">
      <c r="A22" s="3" t="s">
        <v>61</v>
      </c>
      <c r="B22" s="28"/>
      <c r="C22" s="18"/>
      <c r="D22" s="2"/>
      <c r="E22" s="4">
        <v>500</v>
      </c>
      <c r="F22" s="32">
        <v>10955</v>
      </c>
      <c r="G22" s="32">
        <v>10955</v>
      </c>
      <c r="H22" s="35">
        <f t="shared" si="0"/>
        <v>100</v>
      </c>
    </row>
    <row r="23" spans="1:8" ht="12.75">
      <c r="A23" s="17" t="s">
        <v>5</v>
      </c>
      <c r="B23" s="28"/>
      <c r="C23" s="18" t="s">
        <v>30</v>
      </c>
      <c r="D23" s="18"/>
      <c r="E23" s="28"/>
      <c r="F23" s="7">
        <f>F24</f>
        <v>65000</v>
      </c>
      <c r="G23" s="7">
        <f>G24</f>
        <v>53034.71</v>
      </c>
      <c r="H23" s="35">
        <f t="shared" si="0"/>
        <v>81.59186153846154</v>
      </c>
    </row>
    <row r="24" spans="1:8" ht="12.75">
      <c r="A24" s="1" t="s">
        <v>63</v>
      </c>
      <c r="B24" s="28"/>
      <c r="C24" s="18"/>
      <c r="D24" s="2" t="s">
        <v>64</v>
      </c>
      <c r="E24" s="4"/>
      <c r="F24" s="31">
        <f>F25</f>
        <v>65000</v>
      </c>
      <c r="G24" s="31">
        <f>G25</f>
        <v>53034.71</v>
      </c>
      <c r="H24" s="35">
        <f t="shared" si="0"/>
        <v>81.59186153846154</v>
      </c>
    </row>
    <row r="25" spans="1:8" ht="12.75">
      <c r="A25" s="3" t="s">
        <v>58</v>
      </c>
      <c r="B25" s="28"/>
      <c r="C25" s="18"/>
      <c r="D25" s="2"/>
      <c r="E25" s="4">
        <v>800</v>
      </c>
      <c r="F25" s="32">
        <v>65000</v>
      </c>
      <c r="G25" s="32">
        <v>53034.71</v>
      </c>
      <c r="H25" s="35">
        <f t="shared" si="0"/>
        <v>81.59186153846154</v>
      </c>
    </row>
    <row r="26" spans="1:8" ht="12.75">
      <c r="A26" s="17" t="s">
        <v>6</v>
      </c>
      <c r="B26" s="28"/>
      <c r="C26" s="18" t="s">
        <v>31</v>
      </c>
      <c r="D26" s="18"/>
      <c r="E26" s="28"/>
      <c r="F26" s="7">
        <f>F27+F30</f>
        <v>769835</v>
      </c>
      <c r="G26" s="7">
        <f>G27+G30</f>
        <v>758795.69</v>
      </c>
      <c r="H26" s="35">
        <f t="shared" si="0"/>
        <v>98.56601609435788</v>
      </c>
    </row>
    <row r="27" spans="1:8" ht="12.75">
      <c r="A27" s="1" t="s">
        <v>6</v>
      </c>
      <c r="B27" s="28"/>
      <c r="C27" s="18"/>
      <c r="D27" s="2" t="s">
        <v>66</v>
      </c>
      <c r="E27" s="2"/>
      <c r="F27" s="31">
        <f>F28+F29</f>
        <v>721835</v>
      </c>
      <c r="G27" s="31">
        <f>G28+G29</f>
        <v>710795.69</v>
      </c>
      <c r="H27" s="35">
        <f t="shared" si="0"/>
        <v>98.47066019242624</v>
      </c>
    </row>
    <row r="28" spans="1:8" ht="25.5">
      <c r="A28" s="3" t="s">
        <v>57</v>
      </c>
      <c r="B28" s="28"/>
      <c r="C28" s="18"/>
      <c r="D28" s="2"/>
      <c r="E28" s="4">
        <v>200</v>
      </c>
      <c r="F28" s="32">
        <v>690100</v>
      </c>
      <c r="G28" s="32">
        <v>681060.69</v>
      </c>
      <c r="H28" s="35">
        <f t="shared" si="0"/>
        <v>98.69014490653528</v>
      </c>
    </row>
    <row r="29" spans="1:8" ht="12.75">
      <c r="A29" s="3" t="s">
        <v>58</v>
      </c>
      <c r="B29" s="28"/>
      <c r="C29" s="18"/>
      <c r="D29" s="2"/>
      <c r="E29" s="4">
        <v>800</v>
      </c>
      <c r="F29" s="32">
        <v>31735</v>
      </c>
      <c r="G29" s="32">
        <v>29735</v>
      </c>
      <c r="H29" s="35">
        <f t="shared" si="0"/>
        <v>93.69780998897117</v>
      </c>
    </row>
    <row r="30" spans="1:8" ht="38.25">
      <c r="A30" s="1" t="s">
        <v>65</v>
      </c>
      <c r="B30" s="28"/>
      <c r="C30" s="18"/>
      <c r="D30" s="2" t="s">
        <v>67</v>
      </c>
      <c r="E30" s="2"/>
      <c r="F30" s="31">
        <f>F31</f>
        <v>48000</v>
      </c>
      <c r="G30" s="31">
        <f>G31</f>
        <v>48000</v>
      </c>
      <c r="H30" s="35">
        <f t="shared" si="0"/>
        <v>100</v>
      </c>
    </row>
    <row r="31" spans="1:8" ht="12.75">
      <c r="A31" s="3" t="s">
        <v>61</v>
      </c>
      <c r="B31" s="28"/>
      <c r="C31" s="18"/>
      <c r="D31" s="2"/>
      <c r="E31" s="4">
        <v>500</v>
      </c>
      <c r="F31" s="32">
        <v>48000</v>
      </c>
      <c r="G31" s="32">
        <v>48000</v>
      </c>
      <c r="H31" s="35">
        <f t="shared" si="0"/>
        <v>100</v>
      </c>
    </row>
    <row r="32" spans="1:8" ht="13.5" customHeight="1">
      <c r="A32" s="16" t="s">
        <v>7</v>
      </c>
      <c r="B32" s="25"/>
      <c r="C32" s="26" t="s">
        <v>32</v>
      </c>
      <c r="D32" s="26"/>
      <c r="E32" s="25"/>
      <c r="F32" s="27">
        <f>F33</f>
        <v>179710</v>
      </c>
      <c r="G32" s="27">
        <f>G33</f>
        <v>179710</v>
      </c>
      <c r="H32" s="35">
        <f t="shared" si="0"/>
        <v>100</v>
      </c>
    </row>
    <row r="33" spans="1:8" ht="12.75">
      <c r="A33" s="17" t="s">
        <v>8</v>
      </c>
      <c r="B33" s="28"/>
      <c r="C33" s="18" t="s">
        <v>33</v>
      </c>
      <c r="D33" s="18"/>
      <c r="E33" s="28"/>
      <c r="F33" s="7">
        <f>F34</f>
        <v>179710</v>
      </c>
      <c r="G33" s="7">
        <f>G34</f>
        <v>179710</v>
      </c>
      <c r="H33" s="35">
        <f t="shared" si="0"/>
        <v>100</v>
      </c>
    </row>
    <row r="34" spans="1:8" ht="25.5">
      <c r="A34" s="9" t="s">
        <v>68</v>
      </c>
      <c r="B34" s="28"/>
      <c r="C34" s="18"/>
      <c r="D34" s="2" t="s">
        <v>69</v>
      </c>
      <c r="E34" s="30"/>
      <c r="F34" s="31">
        <f>F35</f>
        <v>179710</v>
      </c>
      <c r="G34" s="31">
        <f>G35</f>
        <v>179710</v>
      </c>
      <c r="H34" s="35">
        <f t="shared" si="0"/>
        <v>100</v>
      </c>
    </row>
    <row r="35" spans="1:8" ht="63.75">
      <c r="A35" s="3" t="s">
        <v>55</v>
      </c>
      <c r="B35" s="28"/>
      <c r="C35" s="18"/>
      <c r="D35" s="2"/>
      <c r="E35" s="4">
        <v>100</v>
      </c>
      <c r="F35" s="32">
        <v>179710</v>
      </c>
      <c r="G35" s="32">
        <v>179710</v>
      </c>
      <c r="H35" s="35">
        <f t="shared" si="0"/>
        <v>100</v>
      </c>
    </row>
    <row r="36" spans="1:8" ht="25.5">
      <c r="A36" s="16" t="s">
        <v>9</v>
      </c>
      <c r="B36" s="25"/>
      <c r="C36" s="26" t="s">
        <v>34</v>
      </c>
      <c r="D36" s="26"/>
      <c r="E36" s="25"/>
      <c r="F36" s="27">
        <f>F37+F40</f>
        <v>195000</v>
      </c>
      <c r="G36" s="27">
        <f>G37+G40</f>
        <v>188361.2</v>
      </c>
      <c r="H36" s="35">
        <f t="shared" si="0"/>
        <v>96.59548717948718</v>
      </c>
    </row>
    <row r="37" spans="1:8" ht="12.75">
      <c r="A37" s="17" t="s">
        <v>10</v>
      </c>
      <c r="B37" s="28"/>
      <c r="C37" s="18" t="s">
        <v>35</v>
      </c>
      <c r="D37" s="18"/>
      <c r="E37" s="28"/>
      <c r="F37" s="7">
        <f>F38</f>
        <v>160000</v>
      </c>
      <c r="G37" s="7">
        <f>G38</f>
        <v>159973</v>
      </c>
      <c r="H37" s="35">
        <f t="shared" si="0"/>
        <v>99.983125</v>
      </c>
    </row>
    <row r="38" spans="1:8" ht="27" customHeight="1">
      <c r="A38" s="1" t="s">
        <v>70</v>
      </c>
      <c r="B38" s="28"/>
      <c r="C38" s="18"/>
      <c r="D38" s="10" t="s">
        <v>71</v>
      </c>
      <c r="E38" s="2"/>
      <c r="F38" s="7">
        <f>F39</f>
        <v>160000</v>
      </c>
      <c r="G38" s="7">
        <f>G39</f>
        <v>159973</v>
      </c>
      <c r="H38" s="35">
        <f t="shared" si="0"/>
        <v>99.983125</v>
      </c>
    </row>
    <row r="39" spans="1:8" ht="25.5">
      <c r="A39" s="3" t="s">
        <v>57</v>
      </c>
      <c r="B39" s="28"/>
      <c r="C39" s="18"/>
      <c r="D39" s="2"/>
      <c r="E39" s="4">
        <v>200</v>
      </c>
      <c r="F39" s="11">
        <v>160000</v>
      </c>
      <c r="G39" s="11">
        <v>159973</v>
      </c>
      <c r="H39" s="35">
        <f t="shared" si="0"/>
        <v>99.983125</v>
      </c>
    </row>
    <row r="40" spans="1:8" ht="25.5">
      <c r="A40" s="17" t="s">
        <v>11</v>
      </c>
      <c r="B40" s="28"/>
      <c r="C40" s="18" t="s">
        <v>36</v>
      </c>
      <c r="D40" s="18"/>
      <c r="E40" s="28"/>
      <c r="F40" s="7">
        <f>F41</f>
        <v>35000</v>
      </c>
      <c r="G40" s="7">
        <f>G41</f>
        <v>28388.2</v>
      </c>
      <c r="H40" s="35">
        <f t="shared" si="0"/>
        <v>81.10914285714286</v>
      </c>
    </row>
    <row r="41" spans="1:8" ht="25.5">
      <c r="A41" s="1" t="s">
        <v>72</v>
      </c>
      <c r="B41" s="28"/>
      <c r="C41" s="18"/>
      <c r="D41" s="10" t="s">
        <v>73</v>
      </c>
      <c r="E41" s="2"/>
      <c r="F41" s="7">
        <f>F42</f>
        <v>35000</v>
      </c>
      <c r="G41" s="7">
        <f>G42</f>
        <v>28388.2</v>
      </c>
      <c r="H41" s="35">
        <f t="shared" si="0"/>
        <v>81.10914285714286</v>
      </c>
    </row>
    <row r="42" spans="1:8" ht="25.5">
      <c r="A42" s="3" t="s">
        <v>57</v>
      </c>
      <c r="B42" s="28"/>
      <c r="C42" s="18"/>
      <c r="D42" s="12"/>
      <c r="E42" s="4">
        <v>200</v>
      </c>
      <c r="F42" s="11">
        <v>35000</v>
      </c>
      <c r="G42" s="11">
        <v>28388.2</v>
      </c>
      <c r="H42" s="35">
        <f t="shared" si="0"/>
        <v>81.10914285714286</v>
      </c>
    </row>
    <row r="43" spans="1:8" ht="11.25" customHeight="1">
      <c r="A43" s="16" t="s">
        <v>12</v>
      </c>
      <c r="B43" s="25"/>
      <c r="C43" s="26" t="s">
        <v>37</v>
      </c>
      <c r="D43" s="26"/>
      <c r="E43" s="25"/>
      <c r="F43" s="27">
        <f>F44</f>
        <v>10626537.72</v>
      </c>
      <c r="G43" s="27">
        <f>G44</f>
        <v>10481730.52</v>
      </c>
      <c r="H43" s="34">
        <f t="shared" si="0"/>
        <v>98.63730592394678</v>
      </c>
    </row>
    <row r="44" spans="1:8" ht="12.75">
      <c r="A44" s="17" t="s">
        <v>13</v>
      </c>
      <c r="B44" s="28"/>
      <c r="C44" s="18" t="s">
        <v>38</v>
      </c>
      <c r="D44" s="18"/>
      <c r="E44" s="28"/>
      <c r="F44" s="7">
        <f>F45+F47+F49+F51</f>
        <v>10626537.72</v>
      </c>
      <c r="G44" s="7">
        <f>G45+G47+G49+G51</f>
        <v>10481730.52</v>
      </c>
      <c r="H44" s="35">
        <f t="shared" si="0"/>
        <v>98.63730592394678</v>
      </c>
    </row>
    <row r="45" spans="1:8" ht="25.5">
      <c r="A45" s="1" t="s">
        <v>74</v>
      </c>
      <c r="B45" s="28"/>
      <c r="C45" s="18"/>
      <c r="D45" s="10" t="s">
        <v>76</v>
      </c>
      <c r="E45" s="4"/>
      <c r="F45" s="11">
        <f>F46</f>
        <v>3849076.72</v>
      </c>
      <c r="G45" s="11">
        <f>G46</f>
        <v>3704554.4</v>
      </c>
      <c r="H45" s="35">
        <f t="shared" si="0"/>
        <v>96.24527307421401</v>
      </c>
    </row>
    <row r="46" spans="1:8" ht="25.5">
      <c r="A46" s="3" t="s">
        <v>57</v>
      </c>
      <c r="B46" s="28"/>
      <c r="C46" s="18"/>
      <c r="D46" s="13"/>
      <c r="E46" s="4">
        <v>200</v>
      </c>
      <c r="F46" s="11">
        <v>3849076.72</v>
      </c>
      <c r="G46" s="11">
        <v>3704554.4</v>
      </c>
      <c r="H46" s="35">
        <f t="shared" si="0"/>
        <v>96.24527307421401</v>
      </c>
    </row>
    <row r="47" spans="1:8" ht="25.5">
      <c r="A47" s="1" t="s">
        <v>75</v>
      </c>
      <c r="B47" s="28"/>
      <c r="C47" s="18"/>
      <c r="D47" s="2" t="s">
        <v>77</v>
      </c>
      <c r="E47" s="2"/>
      <c r="F47" s="7">
        <f>F48</f>
        <v>1757605</v>
      </c>
      <c r="G47" s="7">
        <f>G48</f>
        <v>1757320.12</v>
      </c>
      <c r="H47" s="35">
        <f t="shared" si="0"/>
        <v>99.98379158001941</v>
      </c>
    </row>
    <row r="48" spans="1:8" ht="25.5">
      <c r="A48" s="3" t="s">
        <v>57</v>
      </c>
      <c r="B48" s="28"/>
      <c r="C48" s="18"/>
      <c r="D48" s="13"/>
      <c r="E48" s="2">
        <v>200</v>
      </c>
      <c r="F48" s="11">
        <v>1757605</v>
      </c>
      <c r="G48" s="11">
        <v>1757320.12</v>
      </c>
      <c r="H48" s="35">
        <f t="shared" si="0"/>
        <v>99.98379158001941</v>
      </c>
    </row>
    <row r="49" spans="1:8" ht="12.75">
      <c r="A49" s="3" t="s">
        <v>105</v>
      </c>
      <c r="B49" s="28"/>
      <c r="C49" s="18"/>
      <c r="D49" s="13" t="s">
        <v>107</v>
      </c>
      <c r="E49" s="2"/>
      <c r="F49" s="11">
        <f>F50</f>
        <v>3609706</v>
      </c>
      <c r="G49" s="11">
        <f>G50</f>
        <v>3609706</v>
      </c>
      <c r="H49" s="35">
        <f t="shared" si="0"/>
        <v>100</v>
      </c>
    </row>
    <row r="50" spans="1:8" ht="25.5">
      <c r="A50" s="3" t="s">
        <v>57</v>
      </c>
      <c r="B50" s="28"/>
      <c r="C50" s="18"/>
      <c r="D50" s="13"/>
      <c r="E50" s="2">
        <v>200</v>
      </c>
      <c r="F50" s="11">
        <v>3609706</v>
      </c>
      <c r="G50" s="11">
        <v>3609706</v>
      </c>
      <c r="H50" s="35">
        <f t="shared" si="0"/>
        <v>100</v>
      </c>
    </row>
    <row r="51" spans="1:8" ht="51">
      <c r="A51" s="3" t="s">
        <v>106</v>
      </c>
      <c r="B51" s="28"/>
      <c r="C51" s="18"/>
      <c r="D51" s="13" t="s">
        <v>108</v>
      </c>
      <c r="E51" s="2"/>
      <c r="F51" s="11">
        <f>F52</f>
        <v>1410150</v>
      </c>
      <c r="G51" s="11">
        <f>G52</f>
        <v>1410150</v>
      </c>
      <c r="H51" s="35">
        <f t="shared" si="0"/>
        <v>100</v>
      </c>
    </row>
    <row r="52" spans="1:8" ht="25.5">
      <c r="A52" s="3" t="s">
        <v>57</v>
      </c>
      <c r="B52" s="28"/>
      <c r="C52" s="18"/>
      <c r="D52" s="13"/>
      <c r="E52" s="2">
        <v>200</v>
      </c>
      <c r="F52" s="11">
        <v>1410150</v>
      </c>
      <c r="G52" s="11">
        <v>1410150</v>
      </c>
      <c r="H52" s="35">
        <f t="shared" si="0"/>
        <v>100</v>
      </c>
    </row>
    <row r="53" spans="1:8" ht="12.75">
      <c r="A53" s="16" t="s">
        <v>14</v>
      </c>
      <c r="B53" s="25"/>
      <c r="C53" s="26" t="s">
        <v>39</v>
      </c>
      <c r="D53" s="26"/>
      <c r="E53" s="25"/>
      <c r="F53" s="27">
        <f>F54+F57+F62</f>
        <v>6398465.62</v>
      </c>
      <c r="G53" s="27">
        <f>G54+G57+G62</f>
        <v>5145475.33</v>
      </c>
      <c r="H53" s="34">
        <f t="shared" si="0"/>
        <v>80.41733183525334</v>
      </c>
    </row>
    <row r="54" spans="1:8" ht="12.75">
      <c r="A54" s="17" t="s">
        <v>46</v>
      </c>
      <c r="B54" s="28"/>
      <c r="C54" s="18" t="s">
        <v>45</v>
      </c>
      <c r="D54" s="26"/>
      <c r="E54" s="28"/>
      <c r="F54" s="7">
        <f>F55</f>
        <v>23000</v>
      </c>
      <c r="G54" s="7">
        <f>G55</f>
        <v>22695.04</v>
      </c>
      <c r="H54" s="35">
        <f t="shared" si="0"/>
        <v>98.67408695652175</v>
      </c>
    </row>
    <row r="55" spans="1:8" ht="25.5">
      <c r="A55" s="1" t="s">
        <v>78</v>
      </c>
      <c r="B55" s="28"/>
      <c r="C55" s="26"/>
      <c r="D55" s="2" t="s">
        <v>79</v>
      </c>
      <c r="E55" s="2"/>
      <c r="F55" s="7">
        <f>F56</f>
        <v>23000</v>
      </c>
      <c r="G55" s="7">
        <f>G56</f>
        <v>22695.04</v>
      </c>
      <c r="H55" s="35">
        <f t="shared" si="0"/>
        <v>98.67408695652175</v>
      </c>
    </row>
    <row r="56" spans="1:8" ht="25.5">
      <c r="A56" s="3" t="s">
        <v>57</v>
      </c>
      <c r="B56" s="28"/>
      <c r="C56" s="26"/>
      <c r="D56" s="2"/>
      <c r="E56" s="4">
        <v>200</v>
      </c>
      <c r="F56" s="11">
        <v>23000</v>
      </c>
      <c r="G56" s="11">
        <v>22695.04</v>
      </c>
      <c r="H56" s="35">
        <f t="shared" si="0"/>
        <v>98.67408695652175</v>
      </c>
    </row>
    <row r="57" spans="1:8" ht="12.75">
      <c r="A57" s="17" t="s">
        <v>15</v>
      </c>
      <c r="B57" s="28"/>
      <c r="C57" s="18" t="s">
        <v>40</v>
      </c>
      <c r="D57" s="18"/>
      <c r="E57" s="28"/>
      <c r="F57" s="7">
        <f>F58+F60</f>
        <v>1016092</v>
      </c>
      <c r="G57" s="7">
        <f>G58+G60</f>
        <v>815283.11</v>
      </c>
      <c r="H57" s="35">
        <f t="shared" si="0"/>
        <v>80.23713502320656</v>
      </c>
    </row>
    <row r="58" spans="1:8" ht="25.5">
      <c r="A58" s="1" t="s">
        <v>80</v>
      </c>
      <c r="B58" s="28"/>
      <c r="C58" s="18"/>
      <c r="D58" s="13" t="s">
        <v>81</v>
      </c>
      <c r="E58" s="2"/>
      <c r="F58" s="7">
        <f>F59</f>
        <v>513000</v>
      </c>
      <c r="G58" s="7">
        <f>G59</f>
        <v>512191.11</v>
      </c>
      <c r="H58" s="35">
        <f t="shared" si="0"/>
        <v>99.8423216374269</v>
      </c>
    </row>
    <row r="59" spans="1:8" ht="24.75" customHeight="1">
      <c r="A59" s="3" t="s">
        <v>57</v>
      </c>
      <c r="B59" s="28"/>
      <c r="C59" s="18"/>
      <c r="D59" s="13"/>
      <c r="E59" s="4">
        <v>200</v>
      </c>
      <c r="F59" s="11">
        <v>513000</v>
      </c>
      <c r="G59" s="11">
        <v>512191.11</v>
      </c>
      <c r="H59" s="35">
        <f t="shared" si="0"/>
        <v>99.8423216374269</v>
      </c>
    </row>
    <row r="60" spans="1:8" ht="40.5" customHeight="1">
      <c r="A60" s="1" t="s">
        <v>115</v>
      </c>
      <c r="B60" s="28"/>
      <c r="C60" s="18"/>
      <c r="D60" s="13" t="s">
        <v>114</v>
      </c>
      <c r="E60" s="4"/>
      <c r="F60" s="11">
        <f>F61</f>
        <v>503092</v>
      </c>
      <c r="G60" s="11">
        <f>G61</f>
        <v>303092</v>
      </c>
      <c r="H60" s="35">
        <f t="shared" si="0"/>
        <v>60.245839727127446</v>
      </c>
    </row>
    <row r="61" spans="1:8" ht="30.75" customHeight="1">
      <c r="A61" s="3" t="s">
        <v>57</v>
      </c>
      <c r="B61" s="28"/>
      <c r="C61" s="18"/>
      <c r="D61" s="13"/>
      <c r="E61" s="4">
        <v>200</v>
      </c>
      <c r="F61" s="11">
        <v>503092</v>
      </c>
      <c r="G61" s="11">
        <v>303092</v>
      </c>
      <c r="H61" s="35">
        <f t="shared" si="0"/>
        <v>60.245839727127446</v>
      </c>
    </row>
    <row r="62" spans="1:8" ht="12.75">
      <c r="A62" s="17" t="s">
        <v>16</v>
      </c>
      <c r="B62" s="28"/>
      <c r="C62" s="18" t="s">
        <v>41</v>
      </c>
      <c r="D62" s="18"/>
      <c r="E62" s="28"/>
      <c r="F62" s="7">
        <f>F63+F65+F67+F69+F71+F73</f>
        <v>5359373.62</v>
      </c>
      <c r="G62" s="7">
        <f>G63+G65+G67+G69+G71+G73</f>
        <v>4307497.18</v>
      </c>
      <c r="H62" s="35">
        <f t="shared" si="0"/>
        <v>80.37314591998906</v>
      </c>
    </row>
    <row r="63" spans="1:8" ht="25.5">
      <c r="A63" s="1" t="s">
        <v>82</v>
      </c>
      <c r="B63" s="28"/>
      <c r="C63" s="18"/>
      <c r="D63" s="2" t="s">
        <v>86</v>
      </c>
      <c r="E63" s="2"/>
      <c r="F63" s="7">
        <f>F64</f>
        <v>1570000</v>
      </c>
      <c r="G63" s="7">
        <f>G64</f>
        <v>1430105.05</v>
      </c>
      <c r="H63" s="35">
        <f t="shared" si="0"/>
        <v>91.08949363057324</v>
      </c>
    </row>
    <row r="64" spans="1:8" ht="25.5">
      <c r="A64" s="3" t="s">
        <v>57</v>
      </c>
      <c r="B64" s="28"/>
      <c r="C64" s="18"/>
      <c r="D64" s="2"/>
      <c r="E64" s="4">
        <v>200</v>
      </c>
      <c r="F64" s="7">
        <v>1570000</v>
      </c>
      <c r="G64" s="7">
        <v>1430105.05</v>
      </c>
      <c r="H64" s="35">
        <f t="shared" si="0"/>
        <v>91.08949363057324</v>
      </c>
    </row>
    <row r="65" spans="1:8" ht="42" customHeight="1">
      <c r="A65" s="1" t="s">
        <v>109</v>
      </c>
      <c r="B65" s="28"/>
      <c r="C65" s="18"/>
      <c r="D65" s="2" t="s">
        <v>111</v>
      </c>
      <c r="E65" s="2"/>
      <c r="F65" s="7">
        <f>F66</f>
        <v>1501000</v>
      </c>
      <c r="G65" s="7">
        <f>G66</f>
        <v>1501000</v>
      </c>
      <c r="H65" s="35">
        <f t="shared" si="0"/>
        <v>100</v>
      </c>
    </row>
    <row r="66" spans="1:8" ht="25.5">
      <c r="A66" s="3" t="s">
        <v>57</v>
      </c>
      <c r="B66" s="28"/>
      <c r="C66" s="18"/>
      <c r="D66" s="2"/>
      <c r="E66" s="4">
        <v>200</v>
      </c>
      <c r="F66" s="7">
        <v>1501000</v>
      </c>
      <c r="G66" s="7">
        <v>1501000</v>
      </c>
      <c r="H66" s="35">
        <f t="shared" si="0"/>
        <v>100</v>
      </c>
    </row>
    <row r="67" spans="1:8" ht="25.5">
      <c r="A67" s="3" t="s">
        <v>110</v>
      </c>
      <c r="B67" s="28"/>
      <c r="C67" s="18"/>
      <c r="D67" s="2" t="s">
        <v>112</v>
      </c>
      <c r="E67" s="4"/>
      <c r="F67" s="7">
        <f>F68</f>
        <v>1020000</v>
      </c>
      <c r="G67" s="7">
        <f>G68</f>
        <v>111718.86</v>
      </c>
      <c r="H67" s="35">
        <f t="shared" si="0"/>
        <v>10.952829411764705</v>
      </c>
    </row>
    <row r="68" spans="1:8" ht="25.5">
      <c r="A68" s="3" t="s">
        <v>57</v>
      </c>
      <c r="B68" s="28"/>
      <c r="C68" s="18"/>
      <c r="D68" s="2"/>
      <c r="E68" s="4">
        <v>200</v>
      </c>
      <c r="F68" s="7">
        <v>1020000</v>
      </c>
      <c r="G68" s="7">
        <v>111718.86</v>
      </c>
      <c r="H68" s="35">
        <f t="shared" si="0"/>
        <v>10.952829411764705</v>
      </c>
    </row>
    <row r="69" spans="1:8" ht="25.5">
      <c r="A69" s="1" t="s">
        <v>83</v>
      </c>
      <c r="B69" s="28"/>
      <c r="C69" s="18"/>
      <c r="D69" s="2" t="s">
        <v>87</v>
      </c>
      <c r="E69" s="12"/>
      <c r="F69" s="7">
        <f>F70</f>
        <v>358993.62</v>
      </c>
      <c r="G69" s="7">
        <f>G70</f>
        <v>358554.87</v>
      </c>
      <c r="H69" s="35">
        <f t="shared" si="0"/>
        <v>99.8777833433363</v>
      </c>
    </row>
    <row r="70" spans="1:9" ht="25.5">
      <c r="A70" s="14" t="s">
        <v>57</v>
      </c>
      <c r="B70" s="28"/>
      <c r="C70" s="18"/>
      <c r="D70" s="2"/>
      <c r="E70" s="4">
        <v>200</v>
      </c>
      <c r="F70" s="11">
        <v>358993.62</v>
      </c>
      <c r="G70" s="11">
        <v>358554.87</v>
      </c>
      <c r="H70" s="35">
        <f t="shared" si="0"/>
        <v>99.8777833433363</v>
      </c>
      <c r="I70" s="8" t="s">
        <v>113</v>
      </c>
    </row>
    <row r="71" spans="1:8" ht="25.5">
      <c r="A71" s="1" t="s">
        <v>84</v>
      </c>
      <c r="B71" s="28"/>
      <c r="C71" s="18"/>
      <c r="D71" s="2" t="s">
        <v>88</v>
      </c>
      <c r="E71" s="2"/>
      <c r="F71" s="7">
        <f>F72</f>
        <v>151000</v>
      </c>
      <c r="G71" s="7">
        <f>G72</f>
        <v>150989.99</v>
      </c>
      <c r="H71" s="35">
        <f t="shared" si="0"/>
        <v>99.99337086092714</v>
      </c>
    </row>
    <row r="72" spans="1:8" ht="25.5">
      <c r="A72" s="3" t="s">
        <v>57</v>
      </c>
      <c r="B72" s="28"/>
      <c r="C72" s="18"/>
      <c r="D72" s="2"/>
      <c r="E72" s="4">
        <v>200</v>
      </c>
      <c r="F72" s="11">
        <v>151000</v>
      </c>
      <c r="G72" s="11">
        <v>150989.99</v>
      </c>
      <c r="H72" s="35">
        <f t="shared" si="0"/>
        <v>99.99337086092714</v>
      </c>
    </row>
    <row r="73" spans="1:8" ht="25.5">
      <c r="A73" s="1" t="s">
        <v>85</v>
      </c>
      <c r="B73" s="28"/>
      <c r="C73" s="18"/>
      <c r="D73" s="13" t="s">
        <v>89</v>
      </c>
      <c r="E73" s="2"/>
      <c r="F73" s="7">
        <f>F74</f>
        <v>758380</v>
      </c>
      <c r="G73" s="7">
        <f>G74</f>
        <v>755128.41</v>
      </c>
      <c r="H73" s="35">
        <f t="shared" si="0"/>
        <v>99.57124528600438</v>
      </c>
    </row>
    <row r="74" spans="1:8" ht="25.5">
      <c r="A74" s="14" t="s">
        <v>57</v>
      </c>
      <c r="B74" s="28"/>
      <c r="C74" s="18"/>
      <c r="D74" s="13"/>
      <c r="E74" s="4">
        <v>200</v>
      </c>
      <c r="F74" s="7">
        <v>758380</v>
      </c>
      <c r="G74" s="7">
        <v>755128.41</v>
      </c>
      <c r="H74" s="35">
        <f t="shared" si="0"/>
        <v>99.57124528600438</v>
      </c>
    </row>
    <row r="75" spans="1:8" ht="12.75">
      <c r="A75" s="16" t="s">
        <v>17</v>
      </c>
      <c r="B75" s="25"/>
      <c r="C75" s="26" t="s">
        <v>25</v>
      </c>
      <c r="D75" s="26"/>
      <c r="E75" s="25"/>
      <c r="F75" s="27">
        <f>F76</f>
        <v>137815</v>
      </c>
      <c r="G75" s="27">
        <f>G76</f>
        <v>137815</v>
      </c>
      <c r="H75" s="34">
        <f t="shared" si="0"/>
        <v>100</v>
      </c>
    </row>
    <row r="76" spans="1:8" ht="12.75">
      <c r="A76" s="17" t="s">
        <v>131</v>
      </c>
      <c r="B76" s="28"/>
      <c r="C76" s="18" t="s">
        <v>42</v>
      </c>
      <c r="D76" s="18"/>
      <c r="E76" s="28"/>
      <c r="F76" s="7">
        <v>137815</v>
      </c>
      <c r="G76" s="7">
        <v>137815</v>
      </c>
      <c r="H76" s="34">
        <f aca="true" t="shared" si="1" ref="H76:H106">G76/F76*100</f>
        <v>100</v>
      </c>
    </row>
    <row r="77" spans="1:8" ht="25.5">
      <c r="A77" s="1" t="s">
        <v>90</v>
      </c>
      <c r="B77" s="28"/>
      <c r="C77" s="18"/>
      <c r="D77" s="13" t="s">
        <v>91</v>
      </c>
      <c r="E77" s="2"/>
      <c r="F77" s="7">
        <f>F78</f>
        <v>137815</v>
      </c>
      <c r="G77" s="7">
        <f>G78</f>
        <v>137815</v>
      </c>
      <c r="H77" s="34">
        <f t="shared" si="1"/>
        <v>100</v>
      </c>
    </row>
    <row r="78" spans="1:8" ht="12.75">
      <c r="A78" s="3" t="s">
        <v>61</v>
      </c>
      <c r="B78" s="28"/>
      <c r="C78" s="18"/>
      <c r="D78" s="13"/>
      <c r="E78" s="4">
        <v>500</v>
      </c>
      <c r="F78" s="11">
        <v>137815</v>
      </c>
      <c r="G78" s="11">
        <v>137815</v>
      </c>
      <c r="H78" s="34">
        <f t="shared" si="1"/>
        <v>100</v>
      </c>
    </row>
    <row r="79" spans="1:8" ht="12.75">
      <c r="A79" s="16" t="s">
        <v>18</v>
      </c>
      <c r="B79" s="25"/>
      <c r="C79" s="26" t="s">
        <v>43</v>
      </c>
      <c r="D79" s="26"/>
      <c r="E79" s="25"/>
      <c r="F79" s="27">
        <f>F80</f>
        <v>546833</v>
      </c>
      <c r="G79" s="27">
        <f>G80</f>
        <v>546832.35</v>
      </c>
      <c r="H79" s="34">
        <f t="shared" si="1"/>
        <v>99.99988113372821</v>
      </c>
    </row>
    <row r="80" spans="1:8" ht="12.75">
      <c r="A80" s="17" t="s">
        <v>19</v>
      </c>
      <c r="B80" s="28"/>
      <c r="C80" s="18" t="s">
        <v>44</v>
      </c>
      <c r="D80" s="18"/>
      <c r="E80" s="28"/>
      <c r="F80" s="7">
        <f>F81+F83+F85</f>
        <v>546833</v>
      </c>
      <c r="G80" s="7">
        <f>G81+G83+G85</f>
        <v>546832.35</v>
      </c>
      <c r="H80" s="35">
        <f t="shared" si="1"/>
        <v>99.99988113372821</v>
      </c>
    </row>
    <row r="81" spans="1:8" ht="38.25">
      <c r="A81" s="1" t="s">
        <v>92</v>
      </c>
      <c r="B81" s="28"/>
      <c r="C81" s="18"/>
      <c r="D81" s="13" t="s">
        <v>95</v>
      </c>
      <c r="E81" s="2"/>
      <c r="F81" s="7">
        <f>F82</f>
        <v>145583</v>
      </c>
      <c r="G81" s="7">
        <f>G82</f>
        <v>145583</v>
      </c>
      <c r="H81" s="35">
        <f t="shared" si="1"/>
        <v>100</v>
      </c>
    </row>
    <row r="82" spans="1:8" ht="12.75">
      <c r="A82" s="3" t="s">
        <v>61</v>
      </c>
      <c r="B82" s="28"/>
      <c r="C82" s="18"/>
      <c r="D82" s="13"/>
      <c r="E82" s="4">
        <v>500</v>
      </c>
      <c r="F82" s="7">
        <v>145583</v>
      </c>
      <c r="G82" s="7">
        <v>145583</v>
      </c>
      <c r="H82" s="35">
        <f t="shared" si="1"/>
        <v>100</v>
      </c>
    </row>
    <row r="83" spans="1:8" ht="25.5">
      <c r="A83" s="1" t="s">
        <v>93</v>
      </c>
      <c r="B83" s="28"/>
      <c r="C83" s="18"/>
      <c r="D83" s="13" t="s">
        <v>96</v>
      </c>
      <c r="E83" s="2"/>
      <c r="F83" s="7">
        <f>F84</f>
        <v>236250</v>
      </c>
      <c r="G83" s="7">
        <f>G84</f>
        <v>236250</v>
      </c>
      <c r="H83" s="35">
        <f t="shared" si="1"/>
        <v>100</v>
      </c>
    </row>
    <row r="84" spans="1:8" ht="12.75">
      <c r="A84" s="3" t="s">
        <v>61</v>
      </c>
      <c r="B84" s="28"/>
      <c r="C84" s="18"/>
      <c r="D84" s="13"/>
      <c r="E84" s="4">
        <v>500</v>
      </c>
      <c r="F84" s="7">
        <v>236250</v>
      </c>
      <c r="G84" s="7">
        <v>236250</v>
      </c>
      <c r="H84" s="35">
        <f t="shared" si="1"/>
        <v>100</v>
      </c>
    </row>
    <row r="85" spans="1:8" ht="25.5">
      <c r="A85" s="1" t="s">
        <v>94</v>
      </c>
      <c r="B85" s="28"/>
      <c r="C85" s="18"/>
      <c r="D85" s="13" t="s">
        <v>97</v>
      </c>
      <c r="E85" s="2"/>
      <c r="F85" s="7">
        <f>F86</f>
        <v>165000</v>
      </c>
      <c r="G85" s="7">
        <f>G86</f>
        <v>164999.35</v>
      </c>
      <c r="H85" s="35">
        <f t="shared" si="1"/>
        <v>99.99960606060606</v>
      </c>
    </row>
    <row r="86" spans="1:8" ht="25.5">
      <c r="A86" s="3" t="s">
        <v>57</v>
      </c>
      <c r="B86" s="28"/>
      <c r="C86" s="18"/>
      <c r="D86" s="15"/>
      <c r="E86" s="4">
        <v>200</v>
      </c>
      <c r="F86" s="7">
        <v>165000</v>
      </c>
      <c r="G86" s="7">
        <v>164999.35</v>
      </c>
      <c r="H86" s="35">
        <f t="shared" si="1"/>
        <v>99.99960606060606</v>
      </c>
    </row>
    <row r="87" spans="1:8" ht="12.75">
      <c r="A87" s="16" t="s">
        <v>20</v>
      </c>
      <c r="B87" s="25"/>
      <c r="C87" s="26">
        <v>1000</v>
      </c>
      <c r="D87" s="26"/>
      <c r="E87" s="25"/>
      <c r="F87" s="27">
        <f>F88+F91</f>
        <v>490020.30000000005</v>
      </c>
      <c r="G87" s="27">
        <f>G88+G91</f>
        <v>490020.30000000005</v>
      </c>
      <c r="H87" s="34">
        <f t="shared" si="1"/>
        <v>100</v>
      </c>
    </row>
    <row r="88" spans="1:8" ht="14.25" customHeight="1" hidden="1">
      <c r="A88" s="17" t="s">
        <v>48</v>
      </c>
      <c r="B88" s="28"/>
      <c r="C88" s="26" t="s">
        <v>47</v>
      </c>
      <c r="D88" s="26"/>
      <c r="E88" s="28"/>
      <c r="F88" s="7">
        <f>F89</f>
        <v>0</v>
      </c>
      <c r="G88" s="7">
        <f>G89</f>
        <v>0</v>
      </c>
      <c r="H88" s="34" t="e">
        <f t="shared" si="1"/>
        <v>#DIV/0!</v>
      </c>
    </row>
    <row r="89" spans="1:8" ht="15" customHeight="1" hidden="1">
      <c r="A89" s="1" t="s">
        <v>124</v>
      </c>
      <c r="B89" s="28"/>
      <c r="C89" s="26"/>
      <c r="D89" s="18" t="s">
        <v>126</v>
      </c>
      <c r="E89" s="28"/>
      <c r="F89" s="7">
        <f>F90</f>
        <v>0</v>
      </c>
      <c r="G89" s="7">
        <f>G90</f>
        <v>0</v>
      </c>
      <c r="H89" s="34" t="e">
        <f t="shared" si="1"/>
        <v>#DIV/0!</v>
      </c>
    </row>
    <row r="90" spans="1:8" ht="12" customHeight="1" hidden="1">
      <c r="A90" s="3" t="s">
        <v>125</v>
      </c>
      <c r="B90" s="28"/>
      <c r="C90" s="26"/>
      <c r="D90" s="26"/>
      <c r="E90" s="28">
        <v>300</v>
      </c>
      <c r="F90" s="7"/>
      <c r="G90" s="7"/>
      <c r="H90" s="34" t="e">
        <f t="shared" si="1"/>
        <v>#DIV/0!</v>
      </c>
    </row>
    <row r="91" spans="1:8" ht="12.75">
      <c r="A91" s="17" t="s">
        <v>21</v>
      </c>
      <c r="B91" s="28"/>
      <c r="C91" s="18">
        <v>1003</v>
      </c>
      <c r="D91" s="18"/>
      <c r="E91" s="28"/>
      <c r="F91" s="7">
        <f>F92+F94+F96</f>
        <v>490020.30000000005</v>
      </c>
      <c r="G91" s="7">
        <f>G92+G94+G96</f>
        <v>490020.30000000005</v>
      </c>
      <c r="H91" s="35">
        <f t="shared" si="1"/>
        <v>100</v>
      </c>
    </row>
    <row r="92" spans="1:8" ht="25.5">
      <c r="A92" s="1" t="s">
        <v>98</v>
      </c>
      <c r="B92" s="28"/>
      <c r="C92" s="18"/>
      <c r="D92" s="13" t="s">
        <v>99</v>
      </c>
      <c r="E92" s="4"/>
      <c r="F92" s="11">
        <f>F93</f>
        <v>154006.38</v>
      </c>
      <c r="G92" s="11">
        <f>G93</f>
        <v>154006.38</v>
      </c>
      <c r="H92" s="35">
        <f t="shared" si="1"/>
        <v>100</v>
      </c>
    </row>
    <row r="93" spans="1:8" ht="12.75">
      <c r="A93" s="1" t="s">
        <v>61</v>
      </c>
      <c r="B93" s="28"/>
      <c r="C93" s="18"/>
      <c r="D93" s="15"/>
      <c r="E93" s="4">
        <v>500</v>
      </c>
      <c r="F93" s="11">
        <v>154006.38</v>
      </c>
      <c r="G93" s="11">
        <v>154006.38</v>
      </c>
      <c r="H93" s="35">
        <f t="shared" si="1"/>
        <v>100</v>
      </c>
    </row>
    <row r="94" spans="1:8" ht="38.25">
      <c r="A94" s="1" t="s">
        <v>118</v>
      </c>
      <c r="B94" s="29"/>
      <c r="C94" s="29"/>
      <c r="D94" s="13" t="s">
        <v>119</v>
      </c>
      <c r="E94" s="4"/>
      <c r="F94" s="11">
        <f>F95</f>
        <v>182007.54</v>
      </c>
      <c r="G94" s="11">
        <f>G95</f>
        <v>182007.54</v>
      </c>
      <c r="H94" s="35">
        <f t="shared" si="1"/>
        <v>100</v>
      </c>
    </row>
    <row r="95" spans="1:8" ht="12.75">
      <c r="A95" s="1" t="s">
        <v>61</v>
      </c>
      <c r="B95" s="29"/>
      <c r="C95" s="29"/>
      <c r="D95" s="13"/>
      <c r="E95" s="4">
        <v>500</v>
      </c>
      <c r="F95" s="11">
        <v>182007.54</v>
      </c>
      <c r="G95" s="11">
        <v>182007.54</v>
      </c>
      <c r="H95" s="35">
        <f t="shared" si="1"/>
        <v>100</v>
      </c>
    </row>
    <row r="96" spans="1:8" ht="25.5">
      <c r="A96" s="1" t="s">
        <v>116</v>
      </c>
      <c r="B96" s="28"/>
      <c r="C96" s="18"/>
      <c r="D96" s="13" t="s">
        <v>117</v>
      </c>
      <c r="E96" s="4"/>
      <c r="F96" s="11">
        <f>F97</f>
        <v>154006.38</v>
      </c>
      <c r="G96" s="11">
        <f>G97</f>
        <v>154006.38</v>
      </c>
      <c r="H96" s="35">
        <f t="shared" si="1"/>
        <v>100</v>
      </c>
    </row>
    <row r="97" spans="1:8" ht="12.75">
      <c r="A97" s="1" t="s">
        <v>61</v>
      </c>
      <c r="B97" s="28"/>
      <c r="C97" s="18"/>
      <c r="D97" s="13"/>
      <c r="E97" s="4">
        <v>500</v>
      </c>
      <c r="F97" s="11">
        <v>154006.38</v>
      </c>
      <c r="G97" s="11">
        <v>154006.38</v>
      </c>
      <c r="H97" s="35">
        <f t="shared" si="1"/>
        <v>100</v>
      </c>
    </row>
    <row r="98" spans="1:8" ht="12.75">
      <c r="A98" s="16" t="s">
        <v>22</v>
      </c>
      <c r="B98" s="25"/>
      <c r="C98" s="26">
        <v>1100</v>
      </c>
      <c r="D98" s="26"/>
      <c r="E98" s="25"/>
      <c r="F98" s="27">
        <f>F99</f>
        <v>2705755</v>
      </c>
      <c r="G98" s="27">
        <f>G99</f>
        <v>2705747.81</v>
      </c>
      <c r="H98" s="35">
        <f t="shared" si="1"/>
        <v>99.99973427010205</v>
      </c>
    </row>
    <row r="99" spans="1:8" ht="12.75">
      <c r="A99" s="17" t="s">
        <v>23</v>
      </c>
      <c r="B99" s="28"/>
      <c r="C99" s="18">
        <v>1102</v>
      </c>
      <c r="D99" s="18"/>
      <c r="E99" s="28"/>
      <c r="F99" s="7">
        <f>F100+F102+F104</f>
        <v>2705755</v>
      </c>
      <c r="G99" s="7">
        <f>G100+G102+G104</f>
        <v>2705747.81</v>
      </c>
      <c r="H99" s="35">
        <f t="shared" si="1"/>
        <v>99.99973427010205</v>
      </c>
    </row>
    <row r="100" spans="1:8" ht="51">
      <c r="A100" s="1" t="s">
        <v>100</v>
      </c>
      <c r="B100" s="28"/>
      <c r="C100" s="18"/>
      <c r="D100" s="13" t="s">
        <v>101</v>
      </c>
      <c r="E100" s="4"/>
      <c r="F100" s="7">
        <f>F101</f>
        <v>572900</v>
      </c>
      <c r="G100" s="7">
        <f>G101</f>
        <v>572892.81</v>
      </c>
      <c r="H100" s="35">
        <f t="shared" si="1"/>
        <v>99.9987449816722</v>
      </c>
    </row>
    <row r="101" spans="1:8" ht="25.5">
      <c r="A101" s="3" t="s">
        <v>57</v>
      </c>
      <c r="B101" s="28"/>
      <c r="C101" s="18"/>
      <c r="D101" s="15"/>
      <c r="E101" s="4">
        <v>200</v>
      </c>
      <c r="F101" s="7">
        <v>572900</v>
      </c>
      <c r="G101" s="7">
        <v>572892.81</v>
      </c>
      <c r="H101" s="35">
        <f t="shared" si="1"/>
        <v>99.9987449816722</v>
      </c>
    </row>
    <row r="102" spans="1:8" ht="38.25">
      <c r="A102" s="1" t="s">
        <v>122</v>
      </c>
      <c r="B102" s="28"/>
      <c r="C102" s="18"/>
      <c r="D102" s="13" t="s">
        <v>123</v>
      </c>
      <c r="E102" s="4"/>
      <c r="F102" s="7">
        <f>F103</f>
        <v>219800</v>
      </c>
      <c r="G102" s="7">
        <f>G103</f>
        <v>219800</v>
      </c>
      <c r="H102" s="35">
        <f t="shared" si="1"/>
        <v>100</v>
      </c>
    </row>
    <row r="103" spans="1:8" ht="12.75">
      <c r="A103" s="1" t="s">
        <v>61</v>
      </c>
      <c r="B103" s="28"/>
      <c r="C103" s="18"/>
      <c r="D103" s="15"/>
      <c r="E103" s="4">
        <v>200</v>
      </c>
      <c r="F103" s="7">
        <v>219800</v>
      </c>
      <c r="G103" s="7">
        <v>219800</v>
      </c>
      <c r="H103" s="35">
        <f t="shared" si="1"/>
        <v>100</v>
      </c>
    </row>
    <row r="104" spans="1:8" ht="38.25">
      <c r="A104" s="3" t="s">
        <v>120</v>
      </c>
      <c r="B104" s="28"/>
      <c r="C104" s="18"/>
      <c r="D104" s="13" t="s">
        <v>121</v>
      </c>
      <c r="E104" s="4"/>
      <c r="F104" s="7">
        <f>F105</f>
        <v>1913055</v>
      </c>
      <c r="G104" s="7">
        <f>G105</f>
        <v>1913055</v>
      </c>
      <c r="H104" s="35">
        <f t="shared" si="1"/>
        <v>100</v>
      </c>
    </row>
    <row r="105" spans="1:8" ht="25.5">
      <c r="A105" s="3" t="s">
        <v>57</v>
      </c>
      <c r="B105" s="28"/>
      <c r="C105" s="18"/>
      <c r="D105" s="15"/>
      <c r="E105" s="4">
        <v>200</v>
      </c>
      <c r="F105" s="7">
        <v>1913055</v>
      </c>
      <c r="G105" s="7">
        <v>1913055</v>
      </c>
      <c r="H105" s="35">
        <f t="shared" si="1"/>
        <v>100</v>
      </c>
    </row>
    <row r="106" spans="1:8" ht="12.75">
      <c r="A106" s="16" t="s">
        <v>24</v>
      </c>
      <c r="B106" s="25"/>
      <c r="C106" s="26"/>
      <c r="D106" s="26"/>
      <c r="E106" s="25"/>
      <c r="F106" s="27">
        <f>F11+F32+F36+F43+F53+F75+F79+F87+F98</f>
        <v>29564971.64</v>
      </c>
      <c r="G106" s="27">
        <f>G11+G32+G36+G43+G53+G75+G79+G87+G98</f>
        <v>28116391.619999997</v>
      </c>
      <c r="H106" s="34">
        <f t="shared" si="1"/>
        <v>95.10035038207126</v>
      </c>
    </row>
    <row r="107" spans="1:6" ht="12.75">
      <c r="A107" s="21"/>
      <c r="B107" s="21"/>
      <c r="C107" s="21"/>
      <c r="D107" s="21"/>
      <c r="E107" s="21"/>
      <c r="F107" s="22"/>
    </row>
    <row r="108" spans="1:6" ht="12.75">
      <c r="A108" s="20"/>
      <c r="B108" s="20"/>
      <c r="C108" s="20"/>
      <c r="D108" s="20"/>
      <c r="E108" s="20"/>
      <c r="F108" s="20"/>
    </row>
  </sheetData>
  <sheetProtection/>
  <mergeCells count="13">
    <mergeCell ref="A6:H6"/>
    <mergeCell ref="G8:G9"/>
    <mergeCell ref="H8:H9"/>
    <mergeCell ref="E1:H1"/>
    <mergeCell ref="E2:H2"/>
    <mergeCell ref="E3:H3"/>
    <mergeCell ref="E4:H4"/>
    <mergeCell ref="A8:A9"/>
    <mergeCell ref="F8:F9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2017-04-26T08:04:44Z</cp:lastPrinted>
  <dcterms:created xsi:type="dcterms:W3CDTF">2015-02-12T11:14:02Z</dcterms:created>
  <dcterms:modified xsi:type="dcterms:W3CDTF">2017-05-02T05:19:09Z</dcterms:modified>
  <cp:category/>
  <cp:version/>
  <cp:contentType/>
  <cp:contentStatus/>
</cp:coreProperties>
</file>