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35" windowHeight="7935" activeTab="0"/>
  </bookViews>
  <sheets>
    <sheet name="2014" sheetId="1" r:id="rId1"/>
    <sheet name="Лист2" sheetId="2" r:id="rId2"/>
    <sheet name="Лист3" sheetId="3" r:id="rId3"/>
  </sheets>
  <definedNames>
    <definedName name="_xlnm.Print_Area" localSheetId="0">'2014'!$A$1:$F$86</definedName>
  </definedNames>
  <calcPr fullCalcOnLoad="1"/>
</workbook>
</file>

<file path=xl/sharedStrings.xml><?xml version="1.0" encoding="utf-8"?>
<sst xmlns="http://schemas.openxmlformats.org/spreadsheetml/2006/main" count="132" uniqueCount="92">
  <si>
    <t>Наименование</t>
  </si>
  <si>
    <t xml:space="preserve">  Целевая статья</t>
  </si>
  <si>
    <t>Вид расходов</t>
  </si>
  <si>
    <t>Закупка товаров, работ, услуг для государственных (муниципальных) нужд</t>
  </si>
  <si>
    <t>Субсидия на финансирование дорожного хозяйства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</si>
  <si>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</si>
  <si>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</si>
  <si>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</si>
  <si>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</si>
  <si>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Иные межбюджетные трансферты по заключенному соглашению на выполнение полномочия по созданию условий для обеспечения жителей поселения услугами организаций культуры</t>
  </si>
  <si>
    <t>Мероприятия по созданию условий для досуга жителей поселения</t>
  </si>
  <si>
    <t>Иные межбюджетные трансферты по заключенному соглашению на выполнение полномочия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поселения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</si>
  <si>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</si>
  <si>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</si>
  <si>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</si>
  <si>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</si>
  <si>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</si>
  <si>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</si>
  <si>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Иные межбюджетные трансферты по заключенному соглашению по исполнению бюджета, в части обеспечения казначейской системы исполнения бюджета</t>
  </si>
  <si>
    <t>Другие общегосударственные вопросы</t>
  </si>
  <si>
    <t>Всего</t>
  </si>
  <si>
    <t>Мероприятие по содержанию и ремонту муниципального жилищного фонда</t>
  </si>
  <si>
    <t xml:space="preserve">01 0 0000 </t>
  </si>
  <si>
    <t>01 1 2003</t>
  </si>
  <si>
    <t>02 1 7242</t>
  </si>
  <si>
    <t>03 0 0000</t>
  </si>
  <si>
    <t>03 1 2010</t>
  </si>
  <si>
    <t>03 2 2018</t>
  </si>
  <si>
    <t>03 2 2019</t>
  </si>
  <si>
    <t>Мероприятия по организации и содержанию прочих объектов благоустройства</t>
  </si>
  <si>
    <t>03 2 2021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</si>
  <si>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</si>
  <si>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>Иные межбюджетные трансферты по заключенному соглашению на выполнение полномочия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</si>
  <si>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04 0 0000</t>
  </si>
  <si>
    <t>04 1 2023</t>
  </si>
  <si>
    <t>04 1 2024</t>
  </si>
  <si>
    <t>04 1 2025</t>
  </si>
  <si>
    <t>04 1 2026</t>
  </si>
  <si>
    <t>04 1 2027</t>
  </si>
  <si>
    <t>04 1 2028</t>
  </si>
  <si>
    <t>Иные межбюджетные трансферты по заключенному соглашению на выполнение полномочия по организации строительства, создания условий для жилищного строительства</t>
  </si>
  <si>
    <t>05 0 0000</t>
  </si>
  <si>
    <t>05 0 5118</t>
  </si>
  <si>
    <t>05 0 2029</t>
  </si>
  <si>
    <t>05 0 2030</t>
  </si>
  <si>
    <t>05 0 2031</t>
  </si>
  <si>
    <t xml:space="preserve">Резервный фонд </t>
  </si>
  <si>
    <t>05 0 2033</t>
  </si>
  <si>
    <t>05 0 2034</t>
  </si>
  <si>
    <t>05 0 2035</t>
  </si>
  <si>
    <t>Иные межбюджетные трансферты по заключенному соглашению по приобретению программ</t>
  </si>
  <si>
    <t>05 0 2032</t>
  </si>
  <si>
    <t>05 0 2037</t>
  </si>
  <si>
    <t>05 0 2038</t>
  </si>
  <si>
    <t>01 1 2001</t>
  </si>
  <si>
    <t>01 1 2005</t>
  </si>
  <si>
    <t>02 0 0000</t>
  </si>
  <si>
    <t>02 1 2006</t>
  </si>
  <si>
    <t>02 4 7242</t>
  </si>
  <si>
    <t>03 2 2020</t>
  </si>
  <si>
    <t>03 1 2011</t>
  </si>
  <si>
    <t>03 1 2012</t>
  </si>
  <si>
    <t>03 1 2014</t>
  </si>
  <si>
    <t>03 1 2039</t>
  </si>
  <si>
    <t>04 1 5020</t>
  </si>
  <si>
    <t xml:space="preserve">           Исполнение расходов бюджета Приволжского сельского поселения за   2014 год
  по целевым статьям (муниципальным программам и непрограммным направлениям деятельности) и группам видов расходов классификации расходов бюджетов    Российской Федерации за  2014 года</t>
  </si>
  <si>
    <t>Муниципальная программа «Защита населения и территории Приволжского сельского поселения от чрезвычайных ситуаций, обеспечение пожарной безопасности и безопасности людей на водных объектах в границах населенных пунктах»</t>
  </si>
  <si>
    <t>Мероприятие в области «обеспечение  первичных мер пожарной безопасности в границах населенных пунктов, расположенных на территории Приволжского сельского поселения»</t>
  </si>
  <si>
    <t>Мероприятие  в  области «Предупреждения и ликвидации последствий чрезвычайных ситуаций в границах Приволжского сельского поселения "</t>
  </si>
  <si>
    <t>Муниципальная программа «Развитие дорожного хозяйства в Приволжском сельском поселении»</t>
  </si>
  <si>
    <t>Муниципальная  целевая программа «Развитие сети автомобильных дорог в  Приволжском сельском поселении»</t>
  </si>
  <si>
    <t>Строительство, модернизация, ремонт и содержание автомобильных дорог общего пользования, в том числе дорог в поселениях (за исключением дорог федерального значения)</t>
  </si>
  <si>
    <t>Муниципальная программа «Жилищно – коммунальное хозяйство в Приволжском сельском поселении»</t>
  </si>
  <si>
    <t>Мероприятие по ремонту колодцев</t>
  </si>
  <si>
    <t>Иные межбюджетные трансферты по заключенному соглашению на выполнение полномочия по организации в границах поселений электро-, газо-, и водо- снабжения населения, водоотведения</t>
  </si>
  <si>
    <t>Иные межбюджетные трансферты  по заключенному соглашению на выполнение полномочия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</si>
  <si>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Мероприятие по созданию условий для организации досуга и обеспечение жителей поселения услугами культуры</t>
  </si>
  <si>
    <t>Иные межбюджетные трансферты по заключенному соглашению на выполнение полномочия по организации и осуществлению мероприятий по работе с детьми и молодежью в поселении</t>
  </si>
  <si>
    <t>Проведение выборов в представительские органы власти</t>
  </si>
  <si>
    <t>План 2014 год     (руб.)</t>
  </si>
  <si>
    <t>Исполнено 2014 год (руб.)</t>
  </si>
  <si>
    <t>% исполнения</t>
  </si>
  <si>
    <t>Приложение  № 3</t>
  </si>
  <si>
    <t>Иные межбюджетные трансферты по заключенному соглашению по утверждению генеральных планов</t>
  </si>
  <si>
    <t>Иные межбюджетные трансферты по заключенному соглашению информирование население о возможном или предстоящем предоставлении земельных участков для строительства</t>
  </si>
  <si>
    <t>Иные межбюджетные трансферты по заключенному соглашению на выполнение полномочия по организации в границах поселений электро-, газо-, и водо- снабжения населения, водоотведения (Расходы по газификации)</t>
  </si>
  <si>
    <t>Иные межбюджетные трансферты по заключенному соглашению на выполнение полномочия по организации строительства, создания условий для жилищного строительства (за счет средств федерального бюджета)</t>
  </si>
  <si>
    <t xml:space="preserve">                                                                                                                                        </t>
  </si>
  <si>
    <t xml:space="preserve">Приволжского сельского поселения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</si>
  <si>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</si>
  <si>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Муниципального Совета                                                                  </t>
  </si>
  <si>
    <t xml:space="preserve">от 29.04.2015 г. № 13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</si>
</sst>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wrapText="1"/>
    </xf>
    <xf numFmtId="4" fontId="48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top" wrapText="1"/>
    </xf>
    <xf numFmtId="2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14" fontId="45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9" fontId="49" fillId="0" borderId="10" xfId="55" applyNumberFormat="1" applyFont="1" applyFill="1" applyBorder="1" applyAlignment="1">
      <alignment/>
    </xf>
    <xf numFmtId="9" fontId="50" fillId="0" borderId="10" xfId="55" applyNumberFormat="1" applyFont="1" applyFill="1" applyBorder="1" applyAlignment="1">
      <alignment/>
    </xf>
    <xf numFmtId="9" fontId="51" fillId="0" borderId="10" xfId="55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view="pageBreakPreview" zoomScale="130" zoomScaleSheetLayoutView="130" zoomScalePageLayoutView="0" workbookViewId="0" topLeftCell="A1">
      <selection activeCell="B6" sqref="B6:B7"/>
    </sheetView>
  </sheetViews>
  <sheetFormatPr defaultColWidth="9.140625" defaultRowHeight="15"/>
  <cols>
    <col min="1" max="1" width="61.421875" style="1" customWidth="1"/>
    <col min="2" max="2" width="10.421875" style="1" bestFit="1" customWidth="1"/>
    <col min="3" max="3" width="8.28125" style="1" customWidth="1"/>
    <col min="4" max="4" width="12.140625" style="1" customWidth="1"/>
    <col min="5" max="5" width="12.421875" style="1" customWidth="1"/>
    <col min="6" max="16384" width="9.140625" style="1" customWidth="1"/>
  </cols>
  <sheetData>
    <row r="1" spans="2:6" ht="15" customHeight="1">
      <c r="B1" s="35"/>
      <c r="C1" s="35"/>
      <c r="D1" s="39" t="s">
        <v>82</v>
      </c>
      <c r="E1" s="39"/>
      <c r="F1" s="39"/>
    </row>
    <row r="2" spans="2:6" ht="15" customHeight="1">
      <c r="B2" s="35" t="s">
        <v>89</v>
      </c>
      <c r="C2" s="35"/>
      <c r="D2" s="39" t="s">
        <v>90</v>
      </c>
      <c r="E2" s="39"/>
      <c r="F2" s="39"/>
    </row>
    <row r="3" spans="1:6" ht="15.75">
      <c r="A3" s="2"/>
      <c r="B3" s="36" t="s">
        <v>87</v>
      </c>
      <c r="C3" s="36"/>
      <c r="D3" s="38" t="s">
        <v>88</v>
      </c>
      <c r="E3" s="38"/>
      <c r="F3" s="38"/>
    </row>
    <row r="4" spans="1:6" ht="12" customHeight="1">
      <c r="A4" s="2"/>
      <c r="B4" s="36"/>
      <c r="C4" s="36"/>
      <c r="D4" s="40" t="s">
        <v>91</v>
      </c>
      <c r="E4" s="40"/>
      <c r="F4" s="40"/>
    </row>
    <row r="5" spans="1:5" ht="82.5" customHeight="1">
      <c r="A5" s="43" t="s">
        <v>65</v>
      </c>
      <c r="B5" s="43"/>
      <c r="C5" s="43"/>
      <c r="D5" s="43"/>
      <c r="E5" s="44"/>
    </row>
    <row r="6" spans="1:6" ht="15" customHeight="1">
      <c r="A6" s="41" t="s">
        <v>0</v>
      </c>
      <c r="B6" s="41" t="s">
        <v>1</v>
      </c>
      <c r="C6" s="41" t="s">
        <v>2</v>
      </c>
      <c r="D6" s="41" t="s">
        <v>79</v>
      </c>
      <c r="E6" s="41" t="s">
        <v>80</v>
      </c>
      <c r="F6" s="37" t="s">
        <v>81</v>
      </c>
    </row>
    <row r="7" spans="1:6" ht="26.25" customHeight="1">
      <c r="A7" s="42"/>
      <c r="B7" s="42"/>
      <c r="C7" s="42"/>
      <c r="D7" s="42"/>
      <c r="E7" s="42"/>
      <c r="F7" s="37"/>
    </row>
    <row r="8" spans="1:6" ht="55.5" customHeight="1">
      <c r="A8" s="5" t="s">
        <v>66</v>
      </c>
      <c r="B8" s="6" t="s">
        <v>22</v>
      </c>
      <c r="C8" s="4"/>
      <c r="D8" s="7">
        <f>D9+D11+D13</f>
        <v>225422.9</v>
      </c>
      <c r="E8" s="7">
        <f>E9+E11+E13</f>
        <v>225422.9</v>
      </c>
      <c r="F8" s="32">
        <f>E8/D8</f>
        <v>1</v>
      </c>
    </row>
    <row r="9" spans="1:6" ht="25.5">
      <c r="A9" s="8" t="s">
        <v>68</v>
      </c>
      <c r="B9" s="25" t="s">
        <v>54</v>
      </c>
      <c r="C9" s="4"/>
      <c r="D9" s="9">
        <f>D10</f>
        <v>3250</v>
      </c>
      <c r="E9" s="9">
        <f>E10</f>
        <v>3250</v>
      </c>
      <c r="F9" s="33">
        <f aca="true" t="shared" si="0" ref="F9:F72">E9/D9</f>
        <v>1</v>
      </c>
    </row>
    <row r="10" spans="1:6" ht="25.5">
      <c r="A10" s="10" t="s">
        <v>3</v>
      </c>
      <c r="B10" s="4"/>
      <c r="C10" s="11">
        <v>200</v>
      </c>
      <c r="D10" s="12">
        <v>3250</v>
      </c>
      <c r="E10" s="12">
        <v>3250</v>
      </c>
      <c r="F10" s="33">
        <f t="shared" si="0"/>
        <v>1</v>
      </c>
    </row>
    <row r="11" spans="1:6" ht="38.25">
      <c r="A11" s="8" t="s">
        <v>67</v>
      </c>
      <c r="B11" s="25" t="s">
        <v>23</v>
      </c>
      <c r="C11" s="4"/>
      <c r="D11" s="9">
        <f>D12</f>
        <v>195316.9</v>
      </c>
      <c r="E11" s="9">
        <f>E12</f>
        <v>195316.9</v>
      </c>
      <c r="F11" s="33">
        <f t="shared" si="0"/>
        <v>1</v>
      </c>
    </row>
    <row r="12" spans="1:6" ht="25.5">
      <c r="A12" s="10" t="s">
        <v>3</v>
      </c>
      <c r="B12" s="6"/>
      <c r="C12" s="11">
        <v>200</v>
      </c>
      <c r="D12" s="12">
        <v>195316.9</v>
      </c>
      <c r="E12" s="12">
        <v>195316.9</v>
      </c>
      <c r="F12" s="33">
        <f t="shared" si="0"/>
        <v>1</v>
      </c>
    </row>
    <row r="13" spans="1:6" ht="63.75">
      <c r="A13" s="8" t="s">
        <v>75</v>
      </c>
      <c r="B13" s="25" t="s">
        <v>55</v>
      </c>
      <c r="C13" s="4"/>
      <c r="D13" s="12">
        <f>D14</f>
        <v>26856</v>
      </c>
      <c r="E13" s="12">
        <f>E14</f>
        <v>26856</v>
      </c>
      <c r="F13" s="33">
        <f t="shared" si="0"/>
        <v>1</v>
      </c>
    </row>
    <row r="14" spans="1:6" ht="15">
      <c r="A14" s="10" t="s">
        <v>8</v>
      </c>
      <c r="B14" s="15"/>
      <c r="C14" s="14">
        <v>500</v>
      </c>
      <c r="D14" s="12">
        <v>26856</v>
      </c>
      <c r="E14" s="12">
        <v>26856</v>
      </c>
      <c r="F14" s="33">
        <f t="shared" si="0"/>
        <v>1</v>
      </c>
    </row>
    <row r="15" spans="1:6" ht="24.75" customHeight="1">
      <c r="A15" s="8" t="s">
        <v>69</v>
      </c>
      <c r="B15" s="13" t="s">
        <v>56</v>
      </c>
      <c r="C15" s="14"/>
      <c r="D15" s="7">
        <f>D17+D18+D20</f>
        <v>4886218.52</v>
      </c>
      <c r="E15" s="7">
        <f>E17+E18+E20</f>
        <v>3583555.44</v>
      </c>
      <c r="F15" s="33">
        <f t="shared" si="0"/>
        <v>0.7334005684215695</v>
      </c>
    </row>
    <row r="16" spans="1:6" ht="24.75" customHeight="1">
      <c r="A16" s="8" t="s">
        <v>70</v>
      </c>
      <c r="B16" s="4" t="s">
        <v>57</v>
      </c>
      <c r="C16" s="14"/>
      <c r="D16" s="9">
        <f>D17</f>
        <v>3721005.21</v>
      </c>
      <c r="E16" s="9">
        <f>E17</f>
        <v>2418342.13</v>
      </c>
      <c r="F16" s="33">
        <f t="shared" si="0"/>
        <v>0.6499163515011579</v>
      </c>
    </row>
    <row r="17" spans="1:6" ht="25.5">
      <c r="A17" s="10" t="s">
        <v>3</v>
      </c>
      <c r="B17" s="13"/>
      <c r="C17" s="11">
        <v>200</v>
      </c>
      <c r="D17" s="12">
        <v>3721005.21</v>
      </c>
      <c r="E17" s="12">
        <v>2418342.13</v>
      </c>
      <c r="F17" s="33">
        <f t="shared" si="0"/>
        <v>0.6499163515011579</v>
      </c>
    </row>
    <row r="18" spans="1:6" ht="38.25">
      <c r="A18" s="8" t="s">
        <v>71</v>
      </c>
      <c r="B18" s="4" t="s">
        <v>58</v>
      </c>
      <c r="C18" s="16"/>
      <c r="D18" s="9">
        <f>D19</f>
        <v>1165213.31</v>
      </c>
      <c r="E18" s="9">
        <f>E19</f>
        <v>1165213.31</v>
      </c>
      <c r="F18" s="33">
        <f t="shared" si="0"/>
        <v>1</v>
      </c>
    </row>
    <row r="19" spans="1:6" ht="25.5">
      <c r="A19" s="10" t="s">
        <v>3</v>
      </c>
      <c r="B19" s="15"/>
      <c r="C19" s="4">
        <v>200</v>
      </c>
      <c r="D19" s="12">
        <v>1165213.31</v>
      </c>
      <c r="E19" s="12">
        <v>1165213.31</v>
      </c>
      <c r="F19" s="33">
        <f t="shared" si="0"/>
        <v>1</v>
      </c>
    </row>
    <row r="20" spans="1:6" ht="15" hidden="1">
      <c r="A20" s="8" t="s">
        <v>4</v>
      </c>
      <c r="B20" s="4" t="s">
        <v>24</v>
      </c>
      <c r="C20" s="16"/>
      <c r="D20" s="17">
        <f>D21</f>
        <v>0</v>
      </c>
      <c r="E20" s="17">
        <f>E21</f>
        <v>0</v>
      </c>
      <c r="F20" s="33" t="e">
        <f t="shared" si="0"/>
        <v>#DIV/0!</v>
      </c>
    </row>
    <row r="21" spans="1:6" ht="25.5" hidden="1">
      <c r="A21" s="10" t="s">
        <v>3</v>
      </c>
      <c r="B21" s="15"/>
      <c r="C21" s="11">
        <v>200</v>
      </c>
      <c r="D21" s="12"/>
      <c r="E21" s="12"/>
      <c r="F21" s="33" t="e">
        <f t="shared" si="0"/>
        <v>#DIV/0!</v>
      </c>
    </row>
    <row r="22" spans="1:6" ht="27">
      <c r="A22" s="5" t="s">
        <v>72</v>
      </c>
      <c r="B22" s="13" t="s">
        <v>25</v>
      </c>
      <c r="C22" s="16"/>
      <c r="D22" s="7">
        <f>D25+D27+D29+D31+D33+D35+D37+D39+D41</f>
        <v>12198215.370000001</v>
      </c>
      <c r="E22" s="7">
        <f>E25+E27+E29+E31+E33+E35+E37+E39+E41</f>
        <v>11056367.38</v>
      </c>
      <c r="F22" s="32">
        <f t="shared" si="0"/>
        <v>0.9063922094039892</v>
      </c>
    </row>
    <row r="23" spans="1:6" ht="15.75" customHeight="1" hidden="1">
      <c r="A23" s="8" t="s">
        <v>21</v>
      </c>
      <c r="B23" s="15" t="s">
        <v>26</v>
      </c>
      <c r="C23" s="16"/>
      <c r="D23" s="9">
        <f>D24</f>
        <v>0</v>
      </c>
      <c r="E23" s="9">
        <f>E24</f>
        <v>0</v>
      </c>
      <c r="F23" s="33" t="e">
        <f t="shared" si="0"/>
        <v>#DIV/0!</v>
      </c>
    </row>
    <row r="24" spans="1:6" ht="25.5" hidden="1">
      <c r="A24" s="10" t="s">
        <v>3</v>
      </c>
      <c r="B24" s="15"/>
      <c r="C24" s="11">
        <v>200</v>
      </c>
      <c r="D24" s="12"/>
      <c r="E24" s="12"/>
      <c r="F24" s="33" t="e">
        <f t="shared" si="0"/>
        <v>#DIV/0!</v>
      </c>
    </row>
    <row r="25" spans="1:6" ht="25.5">
      <c r="A25" s="8" t="s">
        <v>21</v>
      </c>
      <c r="B25" s="4" t="s">
        <v>26</v>
      </c>
      <c r="C25" s="11"/>
      <c r="D25" s="12">
        <f>D26</f>
        <v>10600</v>
      </c>
      <c r="E25" s="12">
        <f>E26</f>
        <v>5484.95</v>
      </c>
      <c r="F25" s="33">
        <f t="shared" si="0"/>
        <v>0.5174481132075471</v>
      </c>
    </row>
    <row r="26" spans="1:6" ht="25.5">
      <c r="A26" s="10" t="s">
        <v>3</v>
      </c>
      <c r="B26" s="4"/>
      <c r="C26" s="11">
        <v>200</v>
      </c>
      <c r="D26" s="12">
        <v>10600</v>
      </c>
      <c r="E26" s="12">
        <v>5484.95</v>
      </c>
      <c r="F26" s="33">
        <f t="shared" si="0"/>
        <v>0.5174481132075471</v>
      </c>
    </row>
    <row r="27" spans="1:6" ht="55.5" customHeight="1">
      <c r="A27" s="8" t="s">
        <v>85</v>
      </c>
      <c r="B27" s="4" t="s">
        <v>60</v>
      </c>
      <c r="C27" s="11"/>
      <c r="D27" s="12">
        <f>D28</f>
        <v>3901500</v>
      </c>
      <c r="E27" s="12">
        <f>E28</f>
        <v>3091000</v>
      </c>
      <c r="F27" s="33">
        <f t="shared" si="0"/>
        <v>0.7922593874150967</v>
      </c>
    </row>
    <row r="28" spans="1:6" ht="15">
      <c r="A28" s="10" t="s">
        <v>8</v>
      </c>
      <c r="B28" s="15"/>
      <c r="C28" s="14">
        <v>500</v>
      </c>
      <c r="D28" s="12">
        <v>3901500</v>
      </c>
      <c r="E28" s="12">
        <v>3091000</v>
      </c>
      <c r="F28" s="33">
        <f t="shared" si="0"/>
        <v>0.7922593874150967</v>
      </c>
    </row>
    <row r="29" spans="1:6" ht="15">
      <c r="A29" s="8" t="s">
        <v>73</v>
      </c>
      <c r="B29" s="4" t="s">
        <v>61</v>
      </c>
      <c r="C29" s="11"/>
      <c r="D29" s="12">
        <f>D30</f>
        <v>946653.62</v>
      </c>
      <c r="E29" s="12">
        <f>E30</f>
        <v>946653.62</v>
      </c>
      <c r="F29" s="33">
        <f t="shared" si="0"/>
        <v>1</v>
      </c>
    </row>
    <row r="30" spans="1:6" ht="25.5">
      <c r="A30" s="10" t="s">
        <v>3</v>
      </c>
      <c r="B30" s="4"/>
      <c r="C30" s="11">
        <v>200</v>
      </c>
      <c r="D30" s="12">
        <v>946653.62</v>
      </c>
      <c r="E30" s="12">
        <v>946653.62</v>
      </c>
      <c r="F30" s="33">
        <f t="shared" si="0"/>
        <v>1</v>
      </c>
    </row>
    <row r="31" spans="1:6" ht="38.25">
      <c r="A31" s="8" t="s">
        <v>74</v>
      </c>
      <c r="B31" s="4" t="s">
        <v>62</v>
      </c>
      <c r="C31" s="16"/>
      <c r="D31" s="9">
        <f>D32</f>
        <v>215116</v>
      </c>
      <c r="E31" s="9">
        <f>E32</f>
        <v>107558</v>
      </c>
      <c r="F31" s="33">
        <f t="shared" si="0"/>
        <v>0.5</v>
      </c>
    </row>
    <row r="32" spans="1:6" ht="15">
      <c r="A32" s="10" t="s">
        <v>8</v>
      </c>
      <c r="B32" s="15"/>
      <c r="C32" s="14">
        <v>500</v>
      </c>
      <c r="D32" s="12">
        <v>215116</v>
      </c>
      <c r="E32" s="12">
        <v>107558</v>
      </c>
      <c r="F32" s="33">
        <f t="shared" si="0"/>
        <v>0.5</v>
      </c>
    </row>
    <row r="33" spans="1:6" ht="38.25">
      <c r="A33" s="8" t="s">
        <v>74</v>
      </c>
      <c r="B33" s="4" t="s">
        <v>63</v>
      </c>
      <c r="C33" s="16"/>
      <c r="D33" s="12">
        <f>D34</f>
        <v>2480055</v>
      </c>
      <c r="E33" s="12">
        <f>E34</f>
        <v>2480055</v>
      </c>
      <c r="F33" s="33">
        <f t="shared" si="0"/>
        <v>1</v>
      </c>
    </row>
    <row r="34" spans="1:6" ht="15">
      <c r="A34" s="10" t="s">
        <v>8</v>
      </c>
      <c r="B34" s="15"/>
      <c r="C34" s="14">
        <v>500</v>
      </c>
      <c r="D34" s="12">
        <v>2480055</v>
      </c>
      <c r="E34" s="12">
        <v>2480055</v>
      </c>
      <c r="F34" s="33">
        <f t="shared" si="0"/>
        <v>1</v>
      </c>
    </row>
    <row r="35" spans="1:6" ht="15">
      <c r="A35" s="8" t="s">
        <v>5</v>
      </c>
      <c r="B35" s="4" t="s">
        <v>27</v>
      </c>
      <c r="C35" s="4"/>
      <c r="D35" s="9">
        <f>D36</f>
        <v>2610664.28</v>
      </c>
      <c r="E35" s="9">
        <f>E36</f>
        <v>2397745.33</v>
      </c>
      <c r="F35" s="33">
        <f t="shared" si="0"/>
        <v>0.9184426156855374</v>
      </c>
    </row>
    <row r="36" spans="1:6" ht="25.5">
      <c r="A36" s="10" t="s">
        <v>3</v>
      </c>
      <c r="B36" s="4"/>
      <c r="C36" s="11">
        <v>200</v>
      </c>
      <c r="D36" s="9">
        <v>2610664.28</v>
      </c>
      <c r="E36" s="9">
        <v>2397745.33</v>
      </c>
      <c r="F36" s="33">
        <f t="shared" si="0"/>
        <v>0.9184426156855374</v>
      </c>
    </row>
    <row r="37" spans="1:6" ht="15">
      <c r="A37" s="8" t="s">
        <v>6</v>
      </c>
      <c r="B37" s="4" t="s">
        <v>28</v>
      </c>
      <c r="C37" s="26"/>
      <c r="D37" s="17">
        <f>D38</f>
        <v>280146.1</v>
      </c>
      <c r="E37" s="17">
        <f>E38</f>
        <v>280146.1</v>
      </c>
      <c r="F37" s="33">
        <f t="shared" si="0"/>
        <v>1</v>
      </c>
    </row>
    <row r="38" spans="1:6" ht="26.25">
      <c r="A38" s="18" t="s">
        <v>3</v>
      </c>
      <c r="B38" s="4"/>
      <c r="C38" s="11">
        <v>200</v>
      </c>
      <c r="D38" s="12">
        <v>280146.1</v>
      </c>
      <c r="E38" s="12">
        <v>280146.1</v>
      </c>
      <c r="F38" s="33">
        <f t="shared" si="0"/>
        <v>1</v>
      </c>
    </row>
    <row r="39" spans="1:6" ht="15">
      <c r="A39" s="8" t="s">
        <v>7</v>
      </c>
      <c r="B39" s="4" t="s">
        <v>59</v>
      </c>
      <c r="C39" s="4"/>
      <c r="D39" s="9">
        <f>D40</f>
        <v>393371.21</v>
      </c>
      <c r="E39" s="9">
        <f>E40</f>
        <v>393371.21</v>
      </c>
      <c r="F39" s="33">
        <f t="shared" si="0"/>
        <v>1</v>
      </c>
    </row>
    <row r="40" spans="1:6" ht="25.5">
      <c r="A40" s="10" t="s">
        <v>3</v>
      </c>
      <c r="B40" s="4"/>
      <c r="C40" s="11">
        <v>200</v>
      </c>
      <c r="D40" s="12">
        <v>393371.21</v>
      </c>
      <c r="E40" s="12">
        <v>393371.21</v>
      </c>
      <c r="F40" s="33">
        <f t="shared" si="0"/>
        <v>1</v>
      </c>
    </row>
    <row r="41" spans="1:6" ht="25.5">
      <c r="A41" s="8" t="s">
        <v>29</v>
      </c>
      <c r="B41" s="15" t="s">
        <v>30</v>
      </c>
      <c r="C41" s="16"/>
      <c r="D41" s="9">
        <f>D42</f>
        <v>1360109.16</v>
      </c>
      <c r="E41" s="9">
        <f>E42</f>
        <v>1354353.17</v>
      </c>
      <c r="F41" s="33">
        <f t="shared" si="0"/>
        <v>0.9957679940924742</v>
      </c>
    </row>
    <row r="42" spans="1:6" ht="26.25">
      <c r="A42" s="18" t="s">
        <v>3</v>
      </c>
      <c r="B42" s="15"/>
      <c r="C42" s="11">
        <v>200</v>
      </c>
      <c r="D42" s="9">
        <v>1360109.16</v>
      </c>
      <c r="E42" s="9">
        <v>1354353.17</v>
      </c>
      <c r="F42" s="33">
        <f t="shared" si="0"/>
        <v>0.9957679940924742</v>
      </c>
    </row>
    <row r="43" spans="1:6" ht="27.75" customHeight="1">
      <c r="A43" s="5" t="s">
        <v>31</v>
      </c>
      <c r="B43" s="13" t="s">
        <v>33</v>
      </c>
      <c r="C43" s="4"/>
      <c r="D43" s="7">
        <f>D44+D48+D50+D52+D54+D56+D58</f>
        <v>2025164.2</v>
      </c>
      <c r="E43" s="7">
        <f>E44+E48+E50+E52+E54+E56+E58</f>
        <v>1348185.77</v>
      </c>
      <c r="F43" s="32">
        <f t="shared" si="0"/>
        <v>0.6657167700278328</v>
      </c>
    </row>
    <row r="44" spans="1:6" ht="51">
      <c r="A44" s="8" t="s">
        <v>32</v>
      </c>
      <c r="B44" s="15" t="s">
        <v>34</v>
      </c>
      <c r="C44" s="4"/>
      <c r="D44" s="9">
        <f>D45</f>
        <v>249000</v>
      </c>
      <c r="E44" s="9">
        <f>E45</f>
        <v>124500</v>
      </c>
      <c r="F44" s="33">
        <f t="shared" si="0"/>
        <v>0.5</v>
      </c>
    </row>
    <row r="45" spans="1:6" ht="15">
      <c r="A45" s="10" t="s">
        <v>8</v>
      </c>
      <c r="B45" s="15"/>
      <c r="C45" s="14">
        <v>500</v>
      </c>
      <c r="D45" s="9">
        <v>249000</v>
      </c>
      <c r="E45" s="9">
        <v>124500</v>
      </c>
      <c r="F45" s="33">
        <f t="shared" si="0"/>
        <v>0.5</v>
      </c>
    </row>
    <row r="46" spans="1:6" ht="15" hidden="1">
      <c r="A46" s="8" t="s">
        <v>10</v>
      </c>
      <c r="B46" s="15" t="s">
        <v>35</v>
      </c>
      <c r="C46" s="14"/>
      <c r="D46" s="9">
        <f>D47</f>
        <v>0</v>
      </c>
      <c r="E46" s="9">
        <f>E47</f>
        <v>0</v>
      </c>
      <c r="F46" s="33" t="e">
        <f t="shared" si="0"/>
        <v>#DIV/0!</v>
      </c>
    </row>
    <row r="47" spans="1:6" ht="25.5" hidden="1">
      <c r="A47" s="10" t="s">
        <v>3</v>
      </c>
      <c r="B47" s="13"/>
      <c r="C47" s="11">
        <v>200</v>
      </c>
      <c r="D47" s="9"/>
      <c r="E47" s="9"/>
      <c r="F47" s="33" t="e">
        <f t="shared" si="0"/>
        <v>#DIV/0!</v>
      </c>
    </row>
    <row r="48" spans="1:6" ht="25.5">
      <c r="A48" s="8" t="s">
        <v>76</v>
      </c>
      <c r="B48" s="15" t="s">
        <v>35</v>
      </c>
      <c r="C48" s="14"/>
      <c r="D48" s="9">
        <f>D49</f>
        <v>73624</v>
      </c>
      <c r="E48" s="9">
        <f>E49</f>
        <v>73623.77</v>
      </c>
      <c r="F48" s="33">
        <f t="shared" si="0"/>
        <v>0.9999968760186896</v>
      </c>
    </row>
    <row r="49" spans="1:6" ht="15">
      <c r="A49" s="10" t="s">
        <v>17</v>
      </c>
      <c r="B49" s="15"/>
      <c r="C49" s="14">
        <v>800</v>
      </c>
      <c r="D49" s="9">
        <v>73624</v>
      </c>
      <c r="E49" s="9">
        <v>73623.77</v>
      </c>
      <c r="F49" s="33">
        <f t="shared" si="0"/>
        <v>0.9999968760186896</v>
      </c>
    </row>
    <row r="50" spans="1:6" ht="38.25">
      <c r="A50" s="8" t="s">
        <v>9</v>
      </c>
      <c r="B50" s="15" t="s">
        <v>36</v>
      </c>
      <c r="C50" s="14"/>
      <c r="D50" s="9">
        <f>D51</f>
        <v>258382</v>
      </c>
      <c r="E50" s="9">
        <f>E51</f>
        <v>129190</v>
      </c>
      <c r="F50" s="33">
        <f t="shared" si="0"/>
        <v>0.4999961297613611</v>
      </c>
    </row>
    <row r="51" spans="1:6" ht="15">
      <c r="A51" s="10" t="s">
        <v>8</v>
      </c>
      <c r="B51" s="15"/>
      <c r="C51" s="14">
        <v>500</v>
      </c>
      <c r="D51" s="9">
        <v>258382</v>
      </c>
      <c r="E51" s="9">
        <v>129190</v>
      </c>
      <c r="F51" s="33">
        <f t="shared" si="0"/>
        <v>0.4999961297613611</v>
      </c>
    </row>
    <row r="52" spans="1:6" ht="63.75">
      <c r="A52" s="8" t="s">
        <v>11</v>
      </c>
      <c r="B52" s="15" t="s">
        <v>37</v>
      </c>
      <c r="C52" s="16"/>
      <c r="D52" s="9">
        <f>D53</f>
        <v>118838</v>
      </c>
      <c r="E52" s="9">
        <f>E53</f>
        <v>59418</v>
      </c>
      <c r="F52" s="33">
        <f t="shared" si="0"/>
        <v>0.49999158518319053</v>
      </c>
    </row>
    <row r="53" spans="1:6" ht="15">
      <c r="A53" s="10" t="s">
        <v>8</v>
      </c>
      <c r="B53" s="15"/>
      <c r="C53" s="14">
        <v>500</v>
      </c>
      <c r="D53" s="19">
        <v>118838</v>
      </c>
      <c r="E53" s="19">
        <v>59418</v>
      </c>
      <c r="F53" s="33">
        <f t="shared" si="0"/>
        <v>0.49999158518319053</v>
      </c>
    </row>
    <row r="54" spans="1:6" ht="38.25">
      <c r="A54" s="10" t="s">
        <v>77</v>
      </c>
      <c r="B54" s="15" t="s">
        <v>38</v>
      </c>
      <c r="C54" s="14"/>
      <c r="D54" s="19">
        <f>D55</f>
        <v>144351</v>
      </c>
      <c r="E54" s="19">
        <f>E55</f>
        <v>72176</v>
      </c>
      <c r="F54" s="33">
        <f t="shared" si="0"/>
        <v>0.5000034637792603</v>
      </c>
    </row>
    <row r="55" spans="1:6" ht="15">
      <c r="A55" s="10" t="s">
        <v>8</v>
      </c>
      <c r="B55" s="15"/>
      <c r="C55" s="14">
        <v>500</v>
      </c>
      <c r="D55" s="19">
        <v>144351</v>
      </c>
      <c r="E55" s="19">
        <v>72176</v>
      </c>
      <c r="F55" s="33">
        <f t="shared" si="0"/>
        <v>0.5000034637792603</v>
      </c>
    </row>
    <row r="56" spans="1:6" ht="38.25">
      <c r="A56" s="8" t="s">
        <v>40</v>
      </c>
      <c r="B56" s="15" t="s">
        <v>39</v>
      </c>
      <c r="C56" s="14"/>
      <c r="D56" s="19">
        <f>D57</f>
        <v>930096</v>
      </c>
      <c r="E56" s="19">
        <f>E57</f>
        <v>638404.8</v>
      </c>
      <c r="F56" s="33">
        <f t="shared" si="0"/>
        <v>0.6863859214532694</v>
      </c>
    </row>
    <row r="57" spans="1:6" ht="15">
      <c r="A57" s="10" t="s">
        <v>8</v>
      </c>
      <c r="B57" s="15"/>
      <c r="C57" s="14">
        <v>500</v>
      </c>
      <c r="D57" s="19">
        <v>930096</v>
      </c>
      <c r="E57" s="19">
        <v>638404.8</v>
      </c>
      <c r="F57" s="33">
        <f t="shared" si="0"/>
        <v>0.6863859214532694</v>
      </c>
    </row>
    <row r="58" spans="1:6" ht="51">
      <c r="A58" s="23" t="s">
        <v>86</v>
      </c>
      <c r="B58" s="15" t="s">
        <v>64</v>
      </c>
      <c r="C58" s="4"/>
      <c r="D58" s="9">
        <f>D59</f>
        <v>250873.2</v>
      </c>
      <c r="E58" s="9">
        <f>E59</f>
        <v>250873.2</v>
      </c>
      <c r="F58" s="33">
        <f t="shared" si="0"/>
        <v>1</v>
      </c>
    </row>
    <row r="59" spans="1:6" ht="15">
      <c r="A59" s="10" t="s">
        <v>8</v>
      </c>
      <c r="B59" s="15"/>
      <c r="C59" s="14">
        <v>500</v>
      </c>
      <c r="D59" s="19">
        <v>250873.2</v>
      </c>
      <c r="E59" s="19">
        <v>250873.2</v>
      </c>
      <c r="F59" s="33">
        <f t="shared" si="0"/>
        <v>1</v>
      </c>
    </row>
    <row r="60" spans="1:6" ht="38.25" hidden="1">
      <c r="A60" s="8" t="s">
        <v>40</v>
      </c>
      <c r="B60" s="15" t="s">
        <v>39</v>
      </c>
      <c r="C60" s="14"/>
      <c r="D60" s="12"/>
      <c r="E60" s="12"/>
      <c r="F60" s="33" t="e">
        <f t="shared" si="0"/>
        <v>#DIV/0!</v>
      </c>
    </row>
    <row r="61" spans="1:6" ht="15" hidden="1">
      <c r="A61" s="8" t="s">
        <v>8</v>
      </c>
      <c r="B61" s="13"/>
      <c r="C61" s="14">
        <v>500</v>
      </c>
      <c r="D61" s="19"/>
      <c r="E61" s="19"/>
      <c r="F61" s="33" t="e">
        <f t="shared" si="0"/>
        <v>#DIV/0!</v>
      </c>
    </row>
    <row r="62" spans="1:6" ht="15">
      <c r="A62" s="20" t="s">
        <v>12</v>
      </c>
      <c r="B62" s="13" t="s">
        <v>41</v>
      </c>
      <c r="C62" s="21"/>
      <c r="D62" s="7">
        <f>D63+D65+D67+D71+D73+D75+D77+D80+D82+D84</f>
        <v>7470274.039999999</v>
      </c>
      <c r="E62" s="7">
        <f>E63+E65+E67+E71+E73+E75+E77+E80+E82+E84</f>
        <v>7243041.53</v>
      </c>
      <c r="F62" s="32">
        <f t="shared" si="0"/>
        <v>0.9695817705236421</v>
      </c>
    </row>
    <row r="63" spans="1:6" ht="25.5">
      <c r="A63" s="23" t="s">
        <v>13</v>
      </c>
      <c r="B63" s="4" t="s">
        <v>42</v>
      </c>
      <c r="C63" s="27"/>
      <c r="D63" s="28">
        <f>D64</f>
        <v>191300</v>
      </c>
      <c r="E63" s="28">
        <f>E64</f>
        <v>191300</v>
      </c>
      <c r="F63" s="33">
        <f t="shared" si="0"/>
        <v>1</v>
      </c>
    </row>
    <row r="64" spans="1:6" ht="51">
      <c r="A64" s="10" t="s">
        <v>14</v>
      </c>
      <c r="B64" s="4"/>
      <c r="C64" s="11">
        <v>100</v>
      </c>
      <c r="D64" s="29">
        <v>191300</v>
      </c>
      <c r="E64" s="29">
        <v>191300</v>
      </c>
      <c r="F64" s="33">
        <f t="shared" si="0"/>
        <v>1</v>
      </c>
    </row>
    <row r="65" spans="1:6" ht="15">
      <c r="A65" s="8" t="s">
        <v>15</v>
      </c>
      <c r="B65" s="4" t="s">
        <v>43</v>
      </c>
      <c r="C65" s="16"/>
      <c r="D65" s="30">
        <f>D66</f>
        <v>778694.89</v>
      </c>
      <c r="E65" s="30">
        <f>E66</f>
        <v>762214.86</v>
      </c>
      <c r="F65" s="33">
        <f t="shared" si="0"/>
        <v>0.9788363450028547</v>
      </c>
    </row>
    <row r="66" spans="1:6" ht="51">
      <c r="A66" s="10" t="s">
        <v>14</v>
      </c>
      <c r="B66" s="4"/>
      <c r="C66" s="11">
        <v>100</v>
      </c>
      <c r="D66" s="29">
        <v>778694.89</v>
      </c>
      <c r="E66" s="29">
        <v>762214.86</v>
      </c>
      <c r="F66" s="33">
        <f t="shared" si="0"/>
        <v>0.9788363450028547</v>
      </c>
    </row>
    <row r="67" spans="1:6" ht="15">
      <c r="A67" s="8" t="s">
        <v>16</v>
      </c>
      <c r="B67" s="4" t="s">
        <v>44</v>
      </c>
      <c r="C67" s="16"/>
      <c r="D67" s="30">
        <f>D68+D69+D70</f>
        <v>5222529.68</v>
      </c>
      <c r="E67" s="30">
        <f>E68+E69+E70</f>
        <v>5041174.29</v>
      </c>
      <c r="F67" s="33">
        <f t="shared" si="0"/>
        <v>0.9652744165926885</v>
      </c>
    </row>
    <row r="68" spans="1:6" ht="51">
      <c r="A68" s="10" t="s">
        <v>14</v>
      </c>
      <c r="B68" s="4"/>
      <c r="C68" s="11">
        <v>100</v>
      </c>
      <c r="D68" s="28">
        <v>4326150.96</v>
      </c>
      <c r="E68" s="28">
        <v>4186900.28</v>
      </c>
      <c r="F68" s="33">
        <f t="shared" si="0"/>
        <v>0.9678118768190188</v>
      </c>
    </row>
    <row r="69" spans="1:6" ht="25.5">
      <c r="A69" s="10" t="s">
        <v>3</v>
      </c>
      <c r="B69" s="4"/>
      <c r="C69" s="11">
        <v>200</v>
      </c>
      <c r="D69" s="28">
        <v>886029.1</v>
      </c>
      <c r="E69" s="28">
        <v>843924.39</v>
      </c>
      <c r="F69" s="33">
        <f t="shared" si="0"/>
        <v>0.9524793147313108</v>
      </c>
    </row>
    <row r="70" spans="1:6" ht="15">
      <c r="A70" s="10" t="s">
        <v>17</v>
      </c>
      <c r="B70" s="4"/>
      <c r="C70" s="14">
        <v>800</v>
      </c>
      <c r="D70" s="30">
        <v>10349.62</v>
      </c>
      <c r="E70" s="30">
        <v>10349.62</v>
      </c>
      <c r="F70" s="33">
        <f t="shared" si="0"/>
        <v>1</v>
      </c>
    </row>
    <row r="71" spans="1:6" ht="38.25">
      <c r="A71" s="8" t="s">
        <v>18</v>
      </c>
      <c r="B71" s="4" t="s">
        <v>45</v>
      </c>
      <c r="C71" s="16"/>
      <c r="D71" s="28">
        <f>D72</f>
        <v>23341</v>
      </c>
      <c r="E71" s="28">
        <f>E72</f>
        <v>23341</v>
      </c>
      <c r="F71" s="33">
        <f t="shared" si="0"/>
        <v>1</v>
      </c>
    </row>
    <row r="72" spans="1:6" ht="15">
      <c r="A72" s="10" t="s">
        <v>8</v>
      </c>
      <c r="B72" s="4"/>
      <c r="C72" s="14">
        <v>500</v>
      </c>
      <c r="D72" s="31">
        <v>23341</v>
      </c>
      <c r="E72" s="31">
        <v>23341</v>
      </c>
      <c r="F72" s="33">
        <f t="shared" si="0"/>
        <v>1</v>
      </c>
    </row>
    <row r="73" spans="1:6" ht="15">
      <c r="A73" s="8" t="s">
        <v>78</v>
      </c>
      <c r="B73" s="4" t="s">
        <v>51</v>
      </c>
      <c r="C73" s="14"/>
      <c r="D73" s="31">
        <f>D74</f>
        <v>402000</v>
      </c>
      <c r="E73" s="31">
        <f>E74</f>
        <v>402000</v>
      </c>
      <c r="F73" s="33">
        <f aca="true" t="shared" si="1" ref="F73:F86">E73/D73</f>
        <v>1</v>
      </c>
    </row>
    <row r="74" spans="1:6" ht="25.5">
      <c r="A74" s="10" t="s">
        <v>3</v>
      </c>
      <c r="B74" s="4"/>
      <c r="C74" s="11">
        <v>200</v>
      </c>
      <c r="D74" s="31">
        <v>402000</v>
      </c>
      <c r="E74" s="31">
        <v>402000</v>
      </c>
      <c r="F74" s="33">
        <f t="shared" si="1"/>
        <v>1</v>
      </c>
    </row>
    <row r="75" spans="1:6" ht="15">
      <c r="A75" s="8" t="s">
        <v>46</v>
      </c>
      <c r="B75" s="4" t="s">
        <v>47</v>
      </c>
      <c r="C75" s="14"/>
      <c r="D75" s="30">
        <f>D76</f>
        <v>65000</v>
      </c>
      <c r="E75" s="30">
        <f>E76</f>
        <v>65000</v>
      </c>
      <c r="F75" s="33">
        <f t="shared" si="1"/>
        <v>1</v>
      </c>
    </row>
    <row r="76" spans="1:6" ht="15">
      <c r="A76" s="10" t="s">
        <v>17</v>
      </c>
      <c r="B76" s="4"/>
      <c r="C76" s="14">
        <v>800</v>
      </c>
      <c r="D76" s="31">
        <v>65000</v>
      </c>
      <c r="E76" s="31">
        <v>65000</v>
      </c>
      <c r="F76" s="33">
        <f t="shared" si="1"/>
        <v>1</v>
      </c>
    </row>
    <row r="77" spans="1:6" ht="15">
      <c r="A77" s="8" t="s">
        <v>19</v>
      </c>
      <c r="B77" s="4" t="s">
        <v>48</v>
      </c>
      <c r="C77" s="16"/>
      <c r="D77" s="30">
        <f>D78+D79</f>
        <v>627850.47</v>
      </c>
      <c r="E77" s="30">
        <f>E78+E79</f>
        <v>598453.38</v>
      </c>
      <c r="F77" s="33">
        <f t="shared" si="1"/>
        <v>0.953178198624268</v>
      </c>
    </row>
    <row r="78" spans="1:6" ht="25.5">
      <c r="A78" s="10" t="s">
        <v>3</v>
      </c>
      <c r="B78" s="4"/>
      <c r="C78" s="11">
        <v>200</v>
      </c>
      <c r="D78" s="29">
        <v>610945.47</v>
      </c>
      <c r="E78" s="29">
        <v>581548.38</v>
      </c>
      <c r="F78" s="33">
        <f t="shared" si="1"/>
        <v>0.9518826287393538</v>
      </c>
    </row>
    <row r="79" spans="1:6" ht="15">
      <c r="A79" s="10" t="s">
        <v>17</v>
      </c>
      <c r="B79" s="4"/>
      <c r="C79" s="14">
        <v>800</v>
      </c>
      <c r="D79" s="29">
        <v>16905</v>
      </c>
      <c r="E79" s="29">
        <v>16905</v>
      </c>
      <c r="F79" s="33">
        <f t="shared" si="1"/>
        <v>1</v>
      </c>
    </row>
    <row r="80" spans="1:6" ht="25.5">
      <c r="A80" s="8" t="s">
        <v>50</v>
      </c>
      <c r="B80" s="4" t="s">
        <v>49</v>
      </c>
      <c r="C80" s="16"/>
      <c r="D80" s="28">
        <f>D81</f>
        <v>42000</v>
      </c>
      <c r="E80" s="28">
        <f>E81</f>
        <v>42000</v>
      </c>
      <c r="F80" s="33">
        <f t="shared" si="1"/>
        <v>1</v>
      </c>
    </row>
    <row r="81" spans="1:6" ht="15">
      <c r="A81" s="10" t="s">
        <v>8</v>
      </c>
      <c r="B81" s="4"/>
      <c r="C81" s="14">
        <v>500</v>
      </c>
      <c r="D81" s="31">
        <v>42000</v>
      </c>
      <c r="E81" s="31">
        <v>42000</v>
      </c>
      <c r="F81" s="33">
        <f t="shared" si="1"/>
        <v>1</v>
      </c>
    </row>
    <row r="82" spans="1:6" ht="25.5">
      <c r="A82" s="8" t="s">
        <v>83</v>
      </c>
      <c r="B82" s="4" t="s">
        <v>52</v>
      </c>
      <c r="C82" s="14"/>
      <c r="D82" s="30">
        <f>D83</f>
        <v>107558</v>
      </c>
      <c r="E82" s="30">
        <f>E83</f>
        <v>107558</v>
      </c>
      <c r="F82" s="33">
        <f t="shared" si="1"/>
        <v>1</v>
      </c>
    </row>
    <row r="83" spans="1:6" ht="15">
      <c r="A83" s="10" t="s">
        <v>8</v>
      </c>
      <c r="B83" s="4"/>
      <c r="C83" s="14">
        <v>500</v>
      </c>
      <c r="D83" s="31">
        <v>107558</v>
      </c>
      <c r="E83" s="31">
        <v>107558</v>
      </c>
      <c r="F83" s="33">
        <f t="shared" si="1"/>
        <v>1</v>
      </c>
    </row>
    <row r="84" spans="1:6" ht="38.25">
      <c r="A84" s="8" t="s">
        <v>84</v>
      </c>
      <c r="B84" s="4" t="s">
        <v>53</v>
      </c>
      <c r="C84" s="14"/>
      <c r="D84" s="28">
        <f>D85</f>
        <v>10000</v>
      </c>
      <c r="E84" s="28">
        <f>E85</f>
        <v>10000</v>
      </c>
      <c r="F84" s="33">
        <f t="shared" si="1"/>
        <v>1</v>
      </c>
    </row>
    <row r="85" spans="1:6" ht="15">
      <c r="A85" s="10" t="s">
        <v>8</v>
      </c>
      <c r="B85" s="4"/>
      <c r="C85" s="14">
        <v>500</v>
      </c>
      <c r="D85" s="31">
        <v>10000</v>
      </c>
      <c r="E85" s="31">
        <v>10000</v>
      </c>
      <c r="F85" s="33">
        <f t="shared" si="1"/>
        <v>1</v>
      </c>
    </row>
    <row r="86" spans="1:6" ht="15">
      <c r="A86" s="20" t="s">
        <v>20</v>
      </c>
      <c r="B86" s="6"/>
      <c r="C86" s="16"/>
      <c r="D86" s="22">
        <f>D8+D15+D22+D43+D62</f>
        <v>26805295.029999997</v>
      </c>
      <c r="E86" s="22">
        <f>E8+E15+E22+E43+E62</f>
        <v>23456573.02</v>
      </c>
      <c r="F86" s="34">
        <f t="shared" si="1"/>
        <v>0.8750723688639812</v>
      </c>
    </row>
    <row r="87" ht="15.75">
      <c r="A87" s="3"/>
    </row>
    <row r="88" spans="1:4" ht="15.75">
      <c r="A88" s="3"/>
      <c r="D88" s="24"/>
    </row>
    <row r="89" ht="15.75">
      <c r="A89" s="3"/>
    </row>
    <row r="90" ht="15.75">
      <c r="A90" s="3"/>
    </row>
  </sheetData>
  <sheetProtection/>
  <mergeCells count="11">
    <mergeCell ref="A6:A7"/>
    <mergeCell ref="B6:B7"/>
    <mergeCell ref="C6:C7"/>
    <mergeCell ref="D6:D7"/>
    <mergeCell ref="A5:E5"/>
    <mergeCell ref="E6:E7"/>
    <mergeCell ref="F6:F7"/>
    <mergeCell ref="D3:F3"/>
    <mergeCell ref="D2:F2"/>
    <mergeCell ref="D1:F1"/>
    <mergeCell ref="D4:F4"/>
  </mergeCells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39" max="5" man="1"/>
    <brk id="8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2015-04-29T08:50:06Z</cp:lastPrinted>
  <dcterms:created xsi:type="dcterms:W3CDTF">2015-02-12T07:20:41Z</dcterms:created>
  <dcterms:modified xsi:type="dcterms:W3CDTF">2015-12-25T05:43:01Z</dcterms:modified>
  <cp:category/>
  <cp:version/>
  <cp:contentType/>
  <cp:contentStatus/>
</cp:coreProperties>
</file>