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0" windowWidth="14955" windowHeight="6690" activeTab="0"/>
  </bookViews>
  <sheets>
    <sheet name="14" sheetId="1" r:id="rId1"/>
  </sheets>
  <definedNames>
    <definedName name="_xlnm.Print_Area" localSheetId="0">'14'!$A$1:$E$44</definedName>
  </definedNames>
  <calcPr fullCalcOnLoad="1"/>
</workbook>
</file>

<file path=xl/sharedStrings.xml><?xml version="1.0" encoding="utf-8"?>
<sst xmlns="http://schemas.openxmlformats.org/spreadsheetml/2006/main" count="75" uniqueCount="74">
  <si>
    <t>Наименование  дохода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</si>
  <si>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</si>
  <si>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</si>
  <si>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</si>
  <si>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</si>
  <si>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Налог на доходы физических лиц</t>
  </si>
  <si>
    <t>000  1 05 00000 00 0000 000</t>
  </si>
  <si>
    <t>Налоги на совокупный доход</t>
  </si>
  <si>
    <t>000  1 05 03000 01 0000 110</t>
  </si>
  <si>
    <t>Единый сельскохозяйственный налог</t>
  </si>
  <si>
    <t>Государственная пошлина</t>
  </si>
  <si>
    <t>000 2 00 00000 00 0000 000</t>
  </si>
  <si>
    <t>000 2 02 00000 05 0000 151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</si>
  <si>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</si>
  <si>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000 202 04000 00 0000 151</t>
  </si>
  <si>
    <t>Акцизы по подакцизным товарам (продукции), производимым на территории Российской Федерации</t>
  </si>
  <si>
    <t>Код бюджетной классификации РФ</t>
  </si>
  <si>
    <t>ИТОГО</t>
  </si>
  <si>
    <t xml:space="preserve">БЕЗВОЗМЕЗДНЫЕ ПОСТУПЛЕНИЯ </t>
  </si>
  <si>
    <t>Дотации</t>
  </si>
  <si>
    <t>Приложение №1</t>
  </si>
  <si>
    <t>к решению Муниципального Совета</t>
  </si>
  <si>
    <t>Приволжского сельского поселения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</si>
  <si>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</si>
  <si>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182 1 01 02000 01 0000 110</t>
  </si>
  <si>
    <t>182  1 06 01030 10 0000 110</t>
  </si>
  <si>
    <t>000  1 06 00000 00 0000 110</t>
  </si>
  <si>
    <t>НАЛОГИ НА ИМУЩЕСТВО</t>
  </si>
  <si>
    <t>Земельный налог</t>
  </si>
  <si>
    <t>645 1 08 00000 00 0000 000</t>
  </si>
  <si>
    <t>645 1 08 04020 01 0000 110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</si>
  <si>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</si>
  <si>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645 2 02 03015 10 0000 151</t>
  </si>
  <si>
    <t>645 2 02 04014 10 0000 151</t>
  </si>
  <si>
    <t>План 2014 год     (руб.)</t>
  </si>
  <si>
    <t>Исполнено 2014 год (руб.)</t>
  </si>
  <si>
    <t xml:space="preserve">%
испол
нения
</t>
  </si>
  <si>
    <t>182 1 06 06013 10 0000 110</t>
  </si>
  <si>
    <t>182  1 05 03000 01 0000 110</t>
  </si>
  <si>
    <t>182 1 03 02000 01 0000 110</t>
  </si>
  <si>
    <t>182 1 06 06023 10 0000 110</t>
  </si>
  <si>
    <t xml:space="preserve">Земельный налог, взимаемый по ставкам, установленным в соответствии с  подпунктом 2 пункт 1 ст.394 НК РФ и применяемым к объектам налогообложения, расположен-ным в границах поселений  </t>
  </si>
  <si>
    <t>Земельный налог, взимаемый по ставкам, установленным в соответствии   с подпунктом 1 пункта 1 ст. 394 НК РФ и применяемым к объектам налогообложения, расположенным в границах поселений</t>
  </si>
  <si>
    <t>182 1 09 00000 00 0000 110</t>
  </si>
  <si>
    <t>Задолженность и перерасчёты по отменённым налогам, сборам и иным обязательным платежам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</si>
  <si>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</si>
  <si>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600 1 11 05013 10 0000 120</t>
  </si>
  <si>
    <t>Доходы от продажи земельных участков, государственная собственность на которые не разграничена</t>
  </si>
  <si>
    <t>600 1 1406013 10 0000 430</t>
  </si>
  <si>
    <t>645 117 01050 10 0000 180</t>
  </si>
  <si>
    <t>Невыясненные поступления, зачисляемые в бюджеты поселений</t>
  </si>
  <si>
    <t>605 2 02 01999 10 0000 151</t>
  </si>
  <si>
    <t>000 2 02 01001 10 0000 151</t>
  </si>
  <si>
    <t>000 2 02 02000 10 0000 151</t>
  </si>
  <si>
    <t>645 2 02 02008 10 0000 151</t>
  </si>
  <si>
    <t>645 2 02 02041 10 0000 151</t>
  </si>
  <si>
    <t>Субсидии бюджетам поселений на обеспечение жильём молодых семей</t>
  </si>
  <si>
    <t>Субвенции бюджетам поселений</t>
  </si>
  <si>
    <t xml:space="preserve">Прочие дотации бюджетам  поселений </t>
  </si>
  <si>
    <t>Иные межбюджетные трансферты бюджетам поселений</t>
  </si>
  <si>
    <t>Межбюджетные трансферты, передаваемые бюджетам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</si>
  <si>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 поселений на осуществление первичного воинского учета на территориях, где отсутствуют военные комиссариаты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</si>
  <si>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</si>
  <si>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645 2 02 02051 10 0000 151</t>
  </si>
  <si>
    <t xml:space="preserve">Субсидии бюджетам поселений на реализацию федеральных целевых программ
</t>
  </si>
  <si>
    <t>645 2 02 02078 10 0000 151</t>
  </si>
  <si>
    <t xml:space="preserve">Субсидии бюджетам  поселений на бюджетные инвестиции для модернизации объектов коммунальной инфраструктуры
</t>
  </si>
  <si>
    <t>Прочие субсидии бюджетам поселений(Субсидия на развитие органов местного самоуправления на территории Ярославской области)</t>
  </si>
  <si>
    <t>Прочие субсидии бюджетам поселений(Субсидия на выполнение органами местного самоуправления  муниципальных образований области полномочий по организации тепло-, водоснабжения и водоотведения)</t>
  </si>
  <si>
    <t xml:space="preserve">Исполнение доходов бюджета Приволжского сельского поселения 
за  2014 год по кодам классификации доходов 
бюджетов Российской Федерации
</t>
  </si>
  <si>
    <t>000 202 03000 00 0000 151</t>
  </si>
  <si>
    <t>645 2 02 02999 10 2034 151</t>
  </si>
  <si>
    <t>645 2 02 02999 10 2065 151</t>
  </si>
  <si>
    <t xml:space="preserve">от 29.04.2015 г. № 13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</si>
</sst>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%"/>
    <numFmt numFmtId="171" formatCode="0.000%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8" fillId="0" borderId="0">
      <alignment/>
      <protection/>
    </xf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4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3" fontId="19" fillId="0" borderId="0" xfId="0" applyNumberFormat="1" applyFont="1" applyFill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0" fillId="0" borderId="11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/>
    </xf>
    <xf numFmtId="4" fontId="19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justify" vertical="top" wrapText="1"/>
    </xf>
    <xf numFmtId="0" fontId="19" fillId="0" borderId="11" xfId="0" applyFont="1" applyFill="1" applyBorder="1" applyAlignment="1">
      <alignment horizontal="justify" vertical="top" wrapText="1"/>
    </xf>
    <xf numFmtId="43" fontId="20" fillId="0" borderId="10" xfId="6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wrapText="1"/>
    </xf>
    <xf numFmtId="4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left" wrapText="1"/>
    </xf>
    <xf numFmtId="4" fontId="19" fillId="0" borderId="0" xfId="0" applyNumberFormat="1" applyFont="1" applyFill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justify" vertical="top" wrapText="1"/>
    </xf>
    <xf numFmtId="4" fontId="20" fillId="0" borderId="10" xfId="0" applyNumberFormat="1" applyFont="1" applyFill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 wrapText="1"/>
    </xf>
    <xf numFmtId="9" fontId="20" fillId="0" borderId="10" xfId="58" applyNumberFormat="1" applyFont="1" applyFill="1" applyBorder="1" applyAlignment="1">
      <alignment horizontal="center"/>
    </xf>
    <xf numFmtId="9" fontId="19" fillId="0" borderId="10" xfId="58" applyNumberFormat="1" applyFont="1" applyFill="1" applyBorder="1" applyAlignment="1">
      <alignment horizontal="center"/>
    </xf>
    <xf numFmtId="3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3" fontId="20" fillId="0" borderId="12" xfId="0" applyNumberFormat="1" applyFont="1" applyFill="1" applyBorder="1" applyAlignment="1">
      <alignment horizontal="center" wrapText="1"/>
    </xf>
    <xf numFmtId="3" fontId="20" fillId="0" borderId="13" xfId="0" applyNumberFormat="1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  <xf numFmtId="3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 wrapText="1"/>
    </xf>
    <xf numFmtId="0" fontId="22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view="pageBreakPreview" zoomScale="90" zoomScaleSheetLayoutView="90" zoomScalePageLayoutView="0" workbookViewId="0" topLeftCell="A1">
      <selection activeCell="C4" sqref="C4:E4"/>
    </sheetView>
  </sheetViews>
  <sheetFormatPr defaultColWidth="9.00390625" defaultRowHeight="12.75"/>
  <cols>
    <col min="1" max="1" width="29.625" style="1" customWidth="1"/>
    <col min="2" max="2" width="79.125" style="2" customWidth="1"/>
    <col min="3" max="3" width="21.625" style="5" customWidth="1"/>
    <col min="4" max="4" width="15.00390625" style="3" customWidth="1"/>
    <col min="5" max="5" width="12.125" style="2" customWidth="1"/>
    <col min="6" max="6" width="12.625" style="2" customWidth="1"/>
    <col min="7" max="7" width="12.875" style="2" customWidth="1"/>
    <col min="8" max="9" width="9.125" style="2" customWidth="1"/>
    <col min="10" max="10" width="12.75390625" style="2" bestFit="1" customWidth="1"/>
    <col min="11" max="16384" width="9.125" style="2" customWidth="1"/>
  </cols>
  <sheetData>
    <row r="1" spans="3:5" ht="15.75">
      <c r="C1" s="44" t="s">
        <v>20</v>
      </c>
      <c r="D1" s="44"/>
      <c r="E1" s="44"/>
    </row>
    <row r="2" spans="2:5" ht="15.75">
      <c r="B2" s="36"/>
      <c r="C2" s="44" t="s">
        <v>21</v>
      </c>
      <c r="D2" s="44"/>
      <c r="E2" s="44"/>
    </row>
    <row r="3" spans="2:5" ht="15.75">
      <c r="B3" s="37"/>
      <c r="C3" s="45" t="s">
        <v>22</v>
      </c>
      <c r="D3" s="45"/>
      <c r="E3" s="45"/>
    </row>
    <row r="4" spans="2:5" ht="15.75">
      <c r="B4" s="4"/>
      <c r="C4" s="46" t="s">
        <v>73</v>
      </c>
      <c r="D4" s="46"/>
      <c r="E4" s="46"/>
    </row>
    <row r="5" spans="2:3" ht="15.75">
      <c r="B5" s="4"/>
      <c r="C5" s="4"/>
    </row>
    <row r="6" spans="2:3" ht="15.75">
      <c r="B6" s="4"/>
      <c r="C6" s="4"/>
    </row>
    <row r="8" spans="1:3" ht="54.75" customHeight="1">
      <c r="A8" s="47" t="s">
        <v>69</v>
      </c>
      <c r="B8" s="47"/>
      <c r="C8" s="47"/>
    </row>
    <row r="10" spans="1:5" s="7" customFormat="1" ht="15.75">
      <c r="A10" s="38" t="s">
        <v>16</v>
      </c>
      <c r="B10" s="39" t="s">
        <v>0</v>
      </c>
      <c r="C10" s="40" t="s">
        <v>34</v>
      </c>
      <c r="D10" s="40" t="s">
        <v>35</v>
      </c>
      <c r="E10" s="40" t="s">
        <v>36</v>
      </c>
    </row>
    <row r="11" spans="1:5" s="7" customFormat="1" ht="46.5" customHeight="1">
      <c r="A11" s="38"/>
      <c r="B11" s="39"/>
      <c r="C11" s="41"/>
      <c r="D11" s="41"/>
      <c r="E11" s="41"/>
    </row>
    <row r="12" spans="1:5" ht="18.75" customHeight="1">
      <c r="A12" s="6" t="s">
        <v>1</v>
      </c>
      <c r="B12" s="8" t="s">
        <v>2</v>
      </c>
      <c r="C12" s="29">
        <f>C13+C15+C16+C18+C23+C25+C26+C27+C28</f>
        <v>16029022.950000001</v>
      </c>
      <c r="D12" s="29">
        <f>D13+D15+D16+D18+D23+D25+D26+D27+D28</f>
        <v>15400467.61</v>
      </c>
      <c r="E12" s="34">
        <f>D12/C12</f>
        <v>0.9607864221069069</v>
      </c>
    </row>
    <row r="13" spans="1:5" ht="15.75" customHeight="1">
      <c r="A13" s="6" t="s">
        <v>3</v>
      </c>
      <c r="B13" s="8" t="s">
        <v>4</v>
      </c>
      <c r="C13" s="29">
        <f>C14</f>
        <v>6809162.45</v>
      </c>
      <c r="D13" s="29">
        <f>D14</f>
        <v>6130457.1</v>
      </c>
      <c r="E13" s="34">
        <f aca="true" t="shared" si="0" ref="E13:E44">D13/C13</f>
        <v>0.9003246941185842</v>
      </c>
    </row>
    <row r="14" spans="1:6" ht="15.75">
      <c r="A14" s="9" t="s">
        <v>24</v>
      </c>
      <c r="B14" s="10" t="s">
        <v>5</v>
      </c>
      <c r="C14" s="30">
        <v>6809162.45</v>
      </c>
      <c r="D14" s="31">
        <v>6130457.1</v>
      </c>
      <c r="E14" s="35">
        <f t="shared" si="0"/>
        <v>0.9003246941185842</v>
      </c>
      <c r="F14" s="11"/>
    </row>
    <row r="15" spans="1:6" ht="33" customHeight="1">
      <c r="A15" s="6" t="s">
        <v>39</v>
      </c>
      <c r="B15" s="8" t="s">
        <v>15</v>
      </c>
      <c r="C15" s="29">
        <v>2282523.26</v>
      </c>
      <c r="D15" s="32">
        <v>2376146.52</v>
      </c>
      <c r="E15" s="34">
        <f t="shared" si="0"/>
        <v>1.0410174396207468</v>
      </c>
      <c r="F15" s="11"/>
    </row>
    <row r="16" spans="1:6" ht="14.25" customHeight="1">
      <c r="A16" s="6" t="s">
        <v>6</v>
      </c>
      <c r="B16" s="8" t="s">
        <v>7</v>
      </c>
      <c r="C16" s="29">
        <f>+C17</f>
        <v>19000</v>
      </c>
      <c r="D16" s="29">
        <f>+D17</f>
        <v>18872.15</v>
      </c>
      <c r="E16" s="35">
        <f t="shared" si="0"/>
        <v>0.993271052631579</v>
      </c>
      <c r="F16" s="11"/>
    </row>
    <row r="17" spans="1:7" ht="17.25" customHeight="1">
      <c r="A17" s="9" t="s">
        <v>38</v>
      </c>
      <c r="B17" s="10" t="s">
        <v>9</v>
      </c>
      <c r="C17" s="30">
        <v>19000</v>
      </c>
      <c r="D17" s="31">
        <v>18872.15</v>
      </c>
      <c r="E17" s="35">
        <f t="shared" si="0"/>
        <v>0.993271052631579</v>
      </c>
      <c r="F17" s="11"/>
      <c r="G17" s="11"/>
    </row>
    <row r="18" spans="1:7" ht="19.5" customHeight="1">
      <c r="A18" s="6" t="s">
        <v>26</v>
      </c>
      <c r="B18" s="8" t="s">
        <v>27</v>
      </c>
      <c r="C18" s="29">
        <f>C19+C20</f>
        <v>6564201.0600000005</v>
      </c>
      <c r="D18" s="29">
        <f>D19+D20</f>
        <v>6566460.32</v>
      </c>
      <c r="E18" s="35">
        <f t="shared" si="0"/>
        <v>1.0003441789761387</v>
      </c>
      <c r="F18" s="11"/>
      <c r="G18" s="11"/>
    </row>
    <row r="19" spans="1:7" ht="47.25">
      <c r="A19" s="9" t="s">
        <v>25</v>
      </c>
      <c r="B19" s="8" t="s">
        <v>23</v>
      </c>
      <c r="C19" s="29">
        <v>312884.66</v>
      </c>
      <c r="D19" s="31">
        <v>315131.52</v>
      </c>
      <c r="E19" s="35">
        <f t="shared" si="0"/>
        <v>1.0071811126822263</v>
      </c>
      <c r="F19" s="11"/>
      <c r="G19" s="11"/>
    </row>
    <row r="20" spans="1:7" ht="15.75">
      <c r="A20" s="6" t="s">
        <v>8</v>
      </c>
      <c r="B20" s="8" t="s">
        <v>28</v>
      </c>
      <c r="C20" s="29">
        <f>C21+C22</f>
        <v>6251316.4</v>
      </c>
      <c r="D20" s="29">
        <f>D21+D22</f>
        <v>6251328.8</v>
      </c>
      <c r="E20" s="35">
        <f t="shared" si="0"/>
        <v>1.0000019835822098</v>
      </c>
      <c r="F20" s="11"/>
      <c r="G20" s="11"/>
    </row>
    <row r="21" spans="1:7" ht="47.25">
      <c r="A21" s="9" t="s">
        <v>37</v>
      </c>
      <c r="B21" s="10" t="s">
        <v>42</v>
      </c>
      <c r="C21" s="30">
        <v>2558768.83</v>
      </c>
      <c r="D21" s="31">
        <v>2561160.46</v>
      </c>
      <c r="E21" s="35">
        <f t="shared" si="0"/>
        <v>1.0009346799804497</v>
      </c>
      <c r="F21" s="11"/>
      <c r="G21" s="11"/>
    </row>
    <row r="22" spans="1:7" ht="47.25">
      <c r="A22" s="9" t="s">
        <v>40</v>
      </c>
      <c r="B22" s="10" t="s">
        <v>41</v>
      </c>
      <c r="C22" s="30">
        <v>3692547.57</v>
      </c>
      <c r="D22" s="31">
        <v>3690168.34</v>
      </c>
      <c r="E22" s="35">
        <f t="shared" si="0"/>
        <v>0.9993556670686303</v>
      </c>
      <c r="F22" s="11"/>
      <c r="G22" s="11"/>
    </row>
    <row r="23" spans="1:7" ht="16.5" customHeight="1">
      <c r="A23" s="6" t="s">
        <v>29</v>
      </c>
      <c r="B23" s="8" t="s">
        <v>10</v>
      </c>
      <c r="C23" s="29">
        <f>C24</f>
        <v>12000</v>
      </c>
      <c r="D23" s="29">
        <f>D24</f>
        <v>11810</v>
      </c>
      <c r="E23" s="35">
        <f t="shared" si="0"/>
        <v>0.9841666666666666</v>
      </c>
      <c r="F23" s="11"/>
      <c r="G23" s="11"/>
    </row>
    <row r="24" spans="1:7" ht="63">
      <c r="A24" s="9" t="s">
        <v>30</v>
      </c>
      <c r="B24" s="10" t="s">
        <v>31</v>
      </c>
      <c r="C24" s="30">
        <v>12000</v>
      </c>
      <c r="D24" s="31">
        <v>11810</v>
      </c>
      <c r="E24" s="35">
        <f t="shared" si="0"/>
        <v>0.9841666666666666</v>
      </c>
      <c r="F24" s="11"/>
      <c r="G24" s="11"/>
    </row>
    <row r="25" spans="1:7" ht="31.5">
      <c r="A25" s="6" t="s">
        <v>43</v>
      </c>
      <c r="B25" s="8" t="s">
        <v>44</v>
      </c>
      <c r="C25" s="29">
        <v>3136.18</v>
      </c>
      <c r="D25" s="32">
        <v>3136.18</v>
      </c>
      <c r="E25" s="34">
        <f t="shared" si="0"/>
        <v>1</v>
      </c>
      <c r="F25" s="11"/>
      <c r="G25" s="11"/>
    </row>
    <row r="26" spans="1:7" ht="54" customHeight="1">
      <c r="A26" s="26" t="s">
        <v>46</v>
      </c>
      <c r="B26" s="10" t="s">
        <v>45</v>
      </c>
      <c r="C26" s="30">
        <v>333000</v>
      </c>
      <c r="D26" s="31">
        <v>305481.67</v>
      </c>
      <c r="E26" s="35">
        <f t="shared" si="0"/>
        <v>0.9173623723723723</v>
      </c>
      <c r="F26" s="11"/>
      <c r="G26" s="11"/>
    </row>
    <row r="27" spans="1:7" ht="31.5">
      <c r="A27" s="26" t="s">
        <v>48</v>
      </c>
      <c r="B27" s="10" t="s">
        <v>47</v>
      </c>
      <c r="C27" s="30">
        <v>6000</v>
      </c>
      <c r="D27" s="31">
        <v>5964.67</v>
      </c>
      <c r="E27" s="35">
        <f t="shared" si="0"/>
        <v>0.9941116666666667</v>
      </c>
      <c r="F27" s="11"/>
      <c r="G27" s="11"/>
    </row>
    <row r="28" spans="1:7" ht="15.75">
      <c r="A28" s="6" t="s">
        <v>49</v>
      </c>
      <c r="B28" s="8" t="s">
        <v>50</v>
      </c>
      <c r="C28" s="29"/>
      <c r="D28" s="32">
        <v>-17861</v>
      </c>
      <c r="E28" s="34"/>
      <c r="F28" s="11"/>
      <c r="G28" s="11"/>
    </row>
    <row r="29" spans="1:5" ht="15.75">
      <c r="A29" s="6" t="s">
        <v>11</v>
      </c>
      <c r="B29" s="8" t="s">
        <v>18</v>
      </c>
      <c r="C29" s="29">
        <f>C30</f>
        <v>9656611.51</v>
      </c>
      <c r="D29" s="29">
        <f>D30</f>
        <v>8713708.46</v>
      </c>
      <c r="E29" s="34">
        <f t="shared" si="0"/>
        <v>0.9023567377621471</v>
      </c>
    </row>
    <row r="30" spans="1:5" ht="31.5" customHeight="1">
      <c r="A30" s="12" t="s">
        <v>12</v>
      </c>
      <c r="B30" s="13" t="s">
        <v>13</v>
      </c>
      <c r="C30" s="33">
        <f>C31+C33+C40+C42</f>
        <v>9656611.51</v>
      </c>
      <c r="D30" s="33">
        <f>D31+D33+D40+D42</f>
        <v>8713708.46</v>
      </c>
      <c r="E30" s="35">
        <f t="shared" si="0"/>
        <v>0.9023567377621471</v>
      </c>
    </row>
    <row r="31" spans="1:5" ht="15.75" customHeight="1">
      <c r="A31" s="6" t="s">
        <v>52</v>
      </c>
      <c r="B31" s="28" t="s">
        <v>19</v>
      </c>
      <c r="C31" s="29">
        <f>+C32</f>
        <v>343000</v>
      </c>
      <c r="D31" s="29">
        <f>+D32</f>
        <v>343000</v>
      </c>
      <c r="E31" s="34">
        <f t="shared" si="0"/>
        <v>1</v>
      </c>
    </row>
    <row r="32" spans="1:5" ht="15.75">
      <c r="A32" s="9" t="s">
        <v>51</v>
      </c>
      <c r="B32" s="14" t="s">
        <v>58</v>
      </c>
      <c r="C32" s="30">
        <v>343000</v>
      </c>
      <c r="D32" s="31">
        <v>343000</v>
      </c>
      <c r="E32" s="35">
        <f t="shared" si="0"/>
        <v>1</v>
      </c>
    </row>
    <row r="33" spans="1:5" ht="15.75">
      <c r="A33" s="6" t="s">
        <v>53</v>
      </c>
      <c r="B33" s="8" t="s">
        <v>56</v>
      </c>
      <c r="C33" s="29">
        <f>C34+C35+C36+C37+C38+C39</f>
        <v>7683829.51</v>
      </c>
      <c r="D33" s="29">
        <f>D34+D35+D36+D37+D38+D39</f>
        <v>7505199.7700000005</v>
      </c>
      <c r="E33" s="34">
        <f t="shared" si="0"/>
        <v>0.9767525112617966</v>
      </c>
    </row>
    <row r="34" spans="1:5" ht="15.75">
      <c r="A34" s="9" t="s">
        <v>54</v>
      </c>
      <c r="B34" s="10" t="s">
        <v>56</v>
      </c>
      <c r="C34" s="30">
        <v>590096</v>
      </c>
      <c r="D34" s="30">
        <v>411466.56</v>
      </c>
      <c r="E34" s="35">
        <f t="shared" si="0"/>
        <v>0.6972874922046582</v>
      </c>
    </row>
    <row r="35" spans="1:5" ht="51" customHeight="1">
      <c r="A35" s="9" t="s">
        <v>55</v>
      </c>
      <c r="B35" s="10" t="s">
        <v>62</v>
      </c>
      <c r="C35" s="30">
        <v>1165213.31</v>
      </c>
      <c r="D35" s="30">
        <v>1165213.31</v>
      </c>
      <c r="E35" s="35">
        <f t="shared" si="0"/>
        <v>1</v>
      </c>
    </row>
    <row r="36" spans="1:5" ht="29.25" customHeight="1">
      <c r="A36" s="9" t="s">
        <v>63</v>
      </c>
      <c r="B36" s="10" t="s">
        <v>64</v>
      </c>
      <c r="C36" s="30">
        <v>250873.2</v>
      </c>
      <c r="D36" s="30">
        <v>250873.2</v>
      </c>
      <c r="E36" s="35">
        <f t="shared" si="0"/>
        <v>1</v>
      </c>
    </row>
    <row r="37" spans="1:5" ht="31.5" customHeight="1">
      <c r="A37" s="9" t="s">
        <v>65</v>
      </c>
      <c r="B37" s="10" t="s">
        <v>66</v>
      </c>
      <c r="C37" s="30">
        <v>3053531</v>
      </c>
      <c r="D37" s="30">
        <v>3053530.7</v>
      </c>
      <c r="E37" s="35">
        <f t="shared" si="0"/>
        <v>0.9999999017530853</v>
      </c>
    </row>
    <row r="38" spans="1:5" ht="31.5">
      <c r="A38" s="9" t="s">
        <v>71</v>
      </c>
      <c r="B38" s="10" t="s">
        <v>67</v>
      </c>
      <c r="C38" s="30">
        <v>144061</v>
      </c>
      <c r="D38" s="30">
        <v>144061</v>
      </c>
      <c r="E38" s="35">
        <f t="shared" si="0"/>
        <v>1</v>
      </c>
    </row>
    <row r="39" spans="1:5" ht="47.25">
      <c r="A39" s="9" t="s">
        <v>72</v>
      </c>
      <c r="B39" s="10" t="s">
        <v>68</v>
      </c>
      <c r="C39" s="30">
        <v>2480055</v>
      </c>
      <c r="D39" s="30">
        <v>2480055</v>
      </c>
      <c r="E39" s="35">
        <f t="shared" si="0"/>
        <v>1</v>
      </c>
    </row>
    <row r="40" spans="1:6" ht="19.5" customHeight="1">
      <c r="A40" s="15" t="s">
        <v>70</v>
      </c>
      <c r="B40" s="16" t="s">
        <v>57</v>
      </c>
      <c r="C40" s="29">
        <f>C41</f>
        <v>191300</v>
      </c>
      <c r="D40" s="29">
        <f>D41</f>
        <v>191300</v>
      </c>
      <c r="E40" s="34">
        <f t="shared" si="0"/>
        <v>1</v>
      </c>
      <c r="F40" s="11"/>
    </row>
    <row r="41" spans="1:5" ht="36" customHeight="1">
      <c r="A41" s="17" t="s">
        <v>32</v>
      </c>
      <c r="B41" s="18" t="s">
        <v>61</v>
      </c>
      <c r="C41" s="30">
        <v>191300</v>
      </c>
      <c r="D41" s="31">
        <v>191300</v>
      </c>
      <c r="E41" s="35">
        <f t="shared" si="0"/>
        <v>1</v>
      </c>
    </row>
    <row r="42" spans="1:5" ht="21.75" customHeight="1">
      <c r="A42" s="19" t="s">
        <v>14</v>
      </c>
      <c r="B42" s="27" t="s">
        <v>59</v>
      </c>
      <c r="C42" s="29">
        <f>C43</f>
        <v>1438482</v>
      </c>
      <c r="D42" s="29">
        <f>D43</f>
        <v>674208.69</v>
      </c>
      <c r="E42" s="34">
        <f t="shared" si="0"/>
        <v>0.46869456135008986</v>
      </c>
    </row>
    <row r="43" spans="1:5" ht="54.75" customHeight="1">
      <c r="A43" s="17" t="s">
        <v>33</v>
      </c>
      <c r="B43" s="20" t="s">
        <v>60</v>
      </c>
      <c r="C43" s="30">
        <v>1438482</v>
      </c>
      <c r="D43" s="31">
        <v>674208.69</v>
      </c>
      <c r="E43" s="35">
        <f t="shared" si="0"/>
        <v>0.46869456135008986</v>
      </c>
    </row>
    <row r="44" spans="1:6" s="23" customFormat="1" ht="15.75" customHeight="1">
      <c r="A44" s="42" t="s">
        <v>17</v>
      </c>
      <c r="B44" s="43"/>
      <c r="C44" s="29">
        <f>C12+C29</f>
        <v>25685634.46</v>
      </c>
      <c r="D44" s="29">
        <f>D12+D29</f>
        <v>24114176.07</v>
      </c>
      <c r="E44" s="34">
        <f t="shared" si="0"/>
        <v>0.9388195610878439</v>
      </c>
      <c r="F44" s="22"/>
    </row>
    <row r="45" spans="2:6" ht="18.75" customHeight="1">
      <c r="B45" s="24"/>
      <c r="F45" s="11"/>
    </row>
    <row r="46" ht="15.75">
      <c r="B46" s="24"/>
    </row>
    <row r="48" ht="15.75">
      <c r="A48" s="21"/>
    </row>
    <row r="50" spans="1:2" ht="15.75">
      <c r="A50" s="25"/>
      <c r="B50" s="11"/>
    </row>
    <row r="52" ht="15.75">
      <c r="A52" s="25"/>
    </row>
  </sheetData>
  <sheetProtection/>
  <mergeCells count="11">
    <mergeCell ref="A8:C8"/>
    <mergeCell ref="A10:A11"/>
    <mergeCell ref="B10:B11"/>
    <mergeCell ref="C10:C11"/>
    <mergeCell ref="A44:B44"/>
    <mergeCell ref="D10:D11"/>
    <mergeCell ref="C1:E1"/>
    <mergeCell ref="C2:E2"/>
    <mergeCell ref="C3:E3"/>
    <mergeCell ref="C4:E4"/>
    <mergeCell ref="E10:E11"/>
  </mergeCells>
  <printOptions horizontalCentered="1"/>
  <pageMargins left="0.15748031496062992" right="0.15748031496062992" top="0.3937007874015748" bottom="0.31496062992125984" header="0.6692913385826772" footer="0.35433070866141736"/>
  <pageSetup horizontalDpi="600" verticalDpi="600" orientation="portrait" paperSize="9" scale="63" r:id="rId1"/>
  <rowBreaks count="1" manualBreakCount="1">
    <brk id="4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финаннсов Мышкинского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molodtsova_sa</dc:creator>
  <cp:keywords/>
  <dc:description/>
  <cp:lastModifiedBy>Пользователь</cp:lastModifiedBy>
  <cp:lastPrinted>2015-04-29T08:49:22Z</cp:lastPrinted>
  <dcterms:created xsi:type="dcterms:W3CDTF">2010-12-09T13:32:11Z</dcterms:created>
  <dcterms:modified xsi:type="dcterms:W3CDTF">2015-04-29T08:49:30Z</dcterms:modified>
  <cp:category/>
  <cp:version/>
  <cp:contentType/>
  <cp:contentStatus/>
</cp:coreProperties>
</file>